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tvrdošín\mesto\"/>
    </mc:Choice>
  </mc:AlternateContent>
  <bookViews>
    <workbookView xWindow="0" yWindow="0" windowWidth="20490" windowHeight="8595" tabRatio="419" activeTab="1" xr2:uid="{00000000-000D-0000-FFFF-FFFF00000000}"/>
  </bookViews>
  <sheets>
    <sheet name="podľa príchodu" sheetId="19" r:id="rId1"/>
    <sheet name="pôvodné" sheetId="27" r:id="rId2"/>
    <sheet name="Hárok2" sheetId="2" r:id="rId3"/>
    <sheet name="Hárok3" sheetId="3" r:id="rId4"/>
  </sheets>
  <definedNames>
    <definedName name="_xlnm.Print_Area" localSheetId="0">'podľa príchodu'!$C$2:$Q$165</definedName>
    <definedName name="_xlnm.Print_Area" localSheetId="1">pôvodné!$C$2:$Q$98</definedName>
  </definedNames>
  <calcPr calcId="171027"/>
</workbook>
</file>

<file path=xl/calcChain.xml><?xml version="1.0" encoding="utf-8"?>
<calcChain xmlns="http://schemas.openxmlformats.org/spreadsheetml/2006/main">
  <c r="AA86" i="19" l="1"/>
  <c r="C5" i="27"/>
  <c r="T116" i="19"/>
  <c r="U115" i="19" s="1"/>
  <c r="U114" i="19"/>
  <c r="U112" i="19"/>
  <c r="S111" i="19"/>
  <c r="S112" i="19" s="1"/>
  <c r="U109" i="19"/>
  <c r="U107" i="19"/>
  <c r="S107" i="19"/>
  <c r="S108" i="19" s="1"/>
  <c r="U106" i="19"/>
  <c r="U104" i="19"/>
  <c r="S103" i="19"/>
  <c r="S104" i="19" s="1"/>
  <c r="S105" i="19" s="1"/>
  <c r="U101" i="19"/>
  <c r="X95" i="19"/>
  <c r="Y94" i="19" s="1"/>
  <c r="Y91" i="19"/>
  <c r="X87" i="19"/>
  <c r="T87" i="19"/>
  <c r="U86" i="19" s="1"/>
  <c r="X85" i="19"/>
  <c r="U84" i="19"/>
  <c r="AB83" i="19"/>
  <c r="U83" i="19"/>
  <c r="AA82" i="19"/>
  <c r="AB82" i="19" s="1"/>
  <c r="U82" i="19"/>
  <c r="AB81" i="19"/>
  <c r="U81" i="19"/>
  <c r="X80" i="19"/>
  <c r="Y83" i="19" s="1"/>
  <c r="C6" i="27"/>
  <c r="C7" i="27" s="1"/>
  <c r="C8" i="27" s="1"/>
  <c r="C9" i="27" s="1"/>
  <c r="C10" i="27" s="1"/>
  <c r="C5" i="19"/>
  <c r="C6" i="19" s="1"/>
  <c r="C7" i="19" s="1"/>
  <c r="T348" i="27"/>
  <c r="U347" i="27" s="1"/>
  <c r="U346" i="27"/>
  <c r="S346" i="27"/>
  <c r="S347" i="27" s="1"/>
  <c r="U345" i="27"/>
  <c r="U343" i="27"/>
  <c r="U341" i="27"/>
  <c r="U339" i="27"/>
  <c r="U337" i="27"/>
  <c r="U335" i="27"/>
  <c r="U333" i="27"/>
  <c r="U331" i="27"/>
  <c r="U329" i="27"/>
  <c r="S328" i="27"/>
  <c r="S329" i="27" s="1"/>
  <c r="S330" i="27" s="1"/>
  <c r="S331" i="27" s="1"/>
  <c r="S332" i="27" s="1"/>
  <c r="S333" i="27" s="1"/>
  <c r="S334" i="27" s="1"/>
  <c r="S335" i="27" s="1"/>
  <c r="S336" i="27" s="1"/>
  <c r="S337" i="27" s="1"/>
  <c r="S338" i="27" s="1"/>
  <c r="S339" i="27" s="1"/>
  <c r="S340" i="27" s="1"/>
  <c r="S341" i="27" s="1"/>
  <c r="S342" i="27" s="1"/>
  <c r="S343" i="27" s="1"/>
  <c r="X327" i="27"/>
  <c r="Y323" i="27" s="1"/>
  <c r="U327" i="27"/>
  <c r="Y326" i="27"/>
  <c r="U326" i="27"/>
  <c r="Y325" i="27"/>
  <c r="U325" i="27"/>
  <c r="Y324" i="27"/>
  <c r="U324" i="27"/>
  <c r="S324" i="27"/>
  <c r="S325" i="27" s="1"/>
  <c r="S326" i="27" s="1"/>
  <c r="U323" i="27"/>
  <c r="Y322" i="27"/>
  <c r="Y321" i="27"/>
  <c r="Y320" i="27"/>
  <c r="Y319" i="27"/>
  <c r="X315" i="27"/>
  <c r="T315" i="27"/>
  <c r="U311" i="27" s="1"/>
  <c r="AA314" i="27"/>
  <c r="U314" i="27"/>
  <c r="X313" i="27"/>
  <c r="U313" i="27"/>
  <c r="X312" i="27"/>
  <c r="U312" i="27"/>
  <c r="AB311" i="27"/>
  <c r="Y311" i="27"/>
  <c r="AA310" i="27"/>
  <c r="AA312" i="27" s="1"/>
  <c r="X310" i="27"/>
  <c r="AB309" i="27"/>
  <c r="Y309" i="27"/>
  <c r="U309" i="27"/>
  <c r="Y308" i="27"/>
  <c r="C299" i="27"/>
  <c r="C300" i="27" s="1"/>
  <c r="C301" i="27" s="1"/>
  <c r="C302" i="27" s="1"/>
  <c r="C303" i="27" s="1"/>
  <c r="C304" i="27" s="1"/>
  <c r="C305" i="27" s="1"/>
  <c r="C306" i="27" s="1"/>
  <c r="C307" i="27" s="1"/>
  <c r="C308" i="27" s="1"/>
  <c r="C309" i="27" s="1"/>
  <c r="C310" i="27" s="1"/>
  <c r="C311" i="27" s="1"/>
  <c r="C312" i="27" s="1"/>
  <c r="C313" i="27" s="1"/>
  <c r="C314" i="27" s="1"/>
  <c r="C315" i="27" s="1"/>
  <c r="C316" i="27" s="1"/>
  <c r="C317" i="27" s="1"/>
  <c r="C318" i="27" s="1"/>
  <c r="C319" i="27" s="1"/>
  <c r="C320" i="27" s="1"/>
  <c r="C321" i="27" s="1"/>
  <c r="C322" i="27" s="1"/>
  <c r="C323" i="27" s="1"/>
  <c r="C324" i="27" s="1"/>
  <c r="C325" i="27" s="1"/>
  <c r="C326" i="27" s="1"/>
  <c r="C327" i="27" s="1"/>
  <c r="C328" i="27" s="1"/>
  <c r="C329" i="27" s="1"/>
  <c r="C330" i="27" s="1"/>
  <c r="C331" i="27" s="1"/>
  <c r="C332" i="27" s="1"/>
  <c r="C333" i="27" s="1"/>
  <c r="C334" i="27" s="1"/>
  <c r="C335" i="27" s="1"/>
  <c r="C336" i="27" s="1"/>
  <c r="C337" i="27" s="1"/>
  <c r="C338" i="27" s="1"/>
  <c r="C339" i="27" s="1"/>
  <c r="C340" i="27" s="1"/>
  <c r="C341" i="27" s="1"/>
  <c r="C342" i="27" s="1"/>
  <c r="C343" i="27" s="1"/>
  <c r="C344" i="27" s="1"/>
  <c r="C345" i="27" s="1"/>
  <c r="C346" i="27" s="1"/>
  <c r="C347" i="27" s="1"/>
  <c r="C348" i="27" s="1"/>
  <c r="C349" i="27" s="1"/>
  <c r="C350" i="27" s="1"/>
  <c r="C351" i="27" s="1"/>
  <c r="C352" i="27" s="1"/>
  <c r="C353" i="27" s="1"/>
  <c r="C354" i="27" s="1"/>
  <c r="C355" i="27" s="1"/>
  <c r="C356" i="27" s="1"/>
  <c r="C357" i="27" s="1"/>
  <c r="C358" i="27" s="1"/>
  <c r="C359" i="27" s="1"/>
  <c r="C360" i="27" s="1"/>
  <c r="C361" i="27" s="1"/>
  <c r="C362" i="27" s="1"/>
  <c r="C363" i="27" s="1"/>
  <c r="C364" i="27" s="1"/>
  <c r="C365" i="27" s="1"/>
  <c r="C366" i="27" s="1"/>
  <c r="C367" i="27" s="1"/>
  <c r="C368" i="27" s="1"/>
  <c r="C369" i="27" s="1"/>
  <c r="C370" i="27" s="1"/>
  <c r="C371" i="27" s="1"/>
  <c r="C372" i="27" s="1"/>
  <c r="C373" i="27" s="1"/>
  <c r="C374" i="27" s="1"/>
  <c r="C375" i="27" s="1"/>
  <c r="C376" i="27" s="1"/>
  <c r="C377" i="27" s="1"/>
  <c r="C378" i="27" s="1"/>
  <c r="C379" i="27" s="1"/>
  <c r="C380" i="27" s="1"/>
  <c r="C381" i="27" s="1"/>
  <c r="C382" i="27" s="1"/>
  <c r="C383" i="27" s="1"/>
  <c r="C384" i="27" s="1"/>
  <c r="C385" i="27" s="1"/>
  <c r="C386" i="27" s="1"/>
  <c r="C387" i="27" s="1"/>
  <c r="C388" i="27" s="1"/>
  <c r="C389" i="27" s="1"/>
  <c r="C390" i="27" s="1"/>
  <c r="C391" i="27" s="1"/>
  <c r="C392" i="27" s="1"/>
  <c r="C393" i="27" s="1"/>
  <c r="C394" i="27" s="1"/>
  <c r="C395" i="27" s="1"/>
  <c r="C396" i="27" s="1"/>
  <c r="C397" i="27" s="1"/>
  <c r="C398" i="27" s="1"/>
  <c r="C399" i="27" s="1"/>
  <c r="C400" i="27" s="1"/>
  <c r="C401" i="27" s="1"/>
  <c r="C402" i="27" s="1"/>
  <c r="C403" i="27" s="1"/>
  <c r="C404" i="27" s="1"/>
  <c r="C405" i="27" s="1"/>
  <c r="C406" i="27" s="1"/>
  <c r="C407" i="27" s="1"/>
  <c r="C408" i="27" s="1"/>
  <c r="C409" i="27" s="1"/>
  <c r="C410" i="27" s="1"/>
  <c r="C411" i="27" s="1"/>
  <c r="C412" i="27" s="1"/>
  <c r="C413" i="27" s="1"/>
  <c r="AB123" i="27"/>
  <c r="C78" i="27"/>
  <c r="C79" i="27" s="1"/>
  <c r="C80" i="27" s="1"/>
  <c r="C81" i="27" s="1"/>
  <c r="C82" i="27" s="1"/>
  <c r="C83" i="27" s="1"/>
  <c r="C84" i="27" s="1"/>
  <c r="C85" i="27" s="1"/>
  <c r="C86" i="27" s="1"/>
  <c r="C87" i="27" s="1"/>
  <c r="C88" i="27" s="1"/>
  <c r="C89" i="27" s="1"/>
  <c r="C90" i="27" s="1"/>
  <c r="C91" i="27" s="1"/>
  <c r="C92" i="27" s="1"/>
  <c r="C93" i="27" s="1"/>
  <c r="C94" i="27" s="1"/>
  <c r="C95" i="27" s="1"/>
  <c r="C96" i="27" s="1"/>
  <c r="C97" i="27" s="1"/>
  <c r="C98" i="27" s="1"/>
  <c r="C13" i="27" l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11" i="27"/>
  <c r="C12" i="27" s="1"/>
  <c r="U308" i="27"/>
  <c r="AB308" i="27"/>
  <c r="U310" i="27"/>
  <c r="U328" i="27"/>
  <c r="U348" i="27" s="1"/>
  <c r="U330" i="27"/>
  <c r="U332" i="27"/>
  <c r="U334" i="27"/>
  <c r="U336" i="27"/>
  <c r="U338" i="27"/>
  <c r="U340" i="27"/>
  <c r="U342" i="27"/>
  <c r="U344" i="27"/>
  <c r="U80" i="19"/>
  <c r="AB80" i="19"/>
  <c r="U85" i="19"/>
  <c r="Y93" i="19"/>
  <c r="Y92" i="19"/>
  <c r="Y95" i="19" s="1"/>
  <c r="C8" i="19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U87" i="19"/>
  <c r="U102" i="19"/>
  <c r="U116" i="19" s="1"/>
  <c r="U103" i="19"/>
  <c r="U105" i="19"/>
  <c r="U108" i="19"/>
  <c r="U110" i="19"/>
  <c r="U111" i="19"/>
  <c r="U113" i="19"/>
  <c r="X314" i="27"/>
  <c r="Y314" i="27" s="1"/>
  <c r="Y315" i="27"/>
  <c r="U315" i="27"/>
  <c r="Y327" i="27"/>
  <c r="Y80" i="19"/>
  <c r="X82" i="19"/>
  <c r="X84" i="19"/>
  <c r="Y85" i="19" s="1"/>
  <c r="AA84" i="19"/>
  <c r="Y81" i="19"/>
  <c r="Y310" i="27"/>
  <c r="AB310" i="27"/>
  <c r="Z312" i="27"/>
  <c r="Y313" i="27"/>
  <c r="X316" i="27" l="1"/>
  <c r="Y87" i="19"/>
  <c r="X86" i="19"/>
  <c r="Z84" i="19"/>
  <c r="Y82" i="19"/>
  <c r="Y86" i="19" l="1"/>
  <c r="X88" i="19"/>
  <c r="C73" i="19" l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36" i="27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C73" i="27" s="1"/>
  <c r="C74" i="27" s="1"/>
</calcChain>
</file>

<file path=xl/sharedStrings.xml><?xml version="1.0" encoding="utf-8"?>
<sst xmlns="http://schemas.openxmlformats.org/spreadsheetml/2006/main" count="1818" uniqueCount="259">
  <si>
    <t>V lodnom zozname</t>
  </si>
  <si>
    <t>Meno</t>
  </si>
  <si>
    <t>Vek</t>
  </si>
  <si>
    <t>Stav</t>
  </si>
  <si>
    <t>Krajina</t>
  </si>
  <si>
    <t>Národ</t>
  </si>
  <si>
    <t>Príchod do USA</t>
  </si>
  <si>
    <t>Loď</t>
  </si>
  <si>
    <t>Prístav</t>
  </si>
  <si>
    <t>ž</t>
  </si>
  <si>
    <t>H</t>
  </si>
  <si>
    <t>S</t>
  </si>
  <si>
    <t>Bremen</t>
  </si>
  <si>
    <t>...</t>
  </si>
  <si>
    <t>Jan</t>
  </si>
  <si>
    <t>s</t>
  </si>
  <si>
    <t>Hamburg</t>
  </si>
  <si>
    <t>v</t>
  </si>
  <si>
    <t>Main</t>
  </si>
  <si>
    <t>Janos</t>
  </si>
  <si>
    <t>Maria</t>
  </si>
  <si>
    <t>Anna</t>
  </si>
  <si>
    <t>Josef</t>
  </si>
  <si>
    <t>labourer</t>
  </si>
  <si>
    <t>Kronprinz Wilhelm</t>
  </si>
  <si>
    <t>Cs</t>
  </si>
  <si>
    <t>menej ako 15 rokov:</t>
  </si>
  <si>
    <t>Muži:</t>
  </si>
  <si>
    <t>Ženy:</t>
  </si>
  <si>
    <t>15 - 20 rokov:</t>
  </si>
  <si>
    <t>ženatí:</t>
  </si>
  <si>
    <t>vydaté:</t>
  </si>
  <si>
    <t>21 - 25 rokov:</t>
  </si>
  <si>
    <t>slobodní:</t>
  </si>
  <si>
    <t>slobodné:</t>
  </si>
  <si>
    <t>26 - 30 rokov:</t>
  </si>
  <si>
    <t>neuvedené:</t>
  </si>
  <si>
    <t>31 - 40 rokov:</t>
  </si>
  <si>
    <t>Spolu:</t>
  </si>
  <si>
    <t>viac ako 40 rokov:</t>
  </si>
  <si>
    <t>Priemerný vek:</t>
  </si>
  <si>
    <t>rokov</t>
  </si>
  <si>
    <t>Brémy</t>
  </si>
  <si>
    <t>Rotterdam</t>
  </si>
  <si>
    <t>Povolanie v USA</t>
  </si>
  <si>
    <t>Fiume</t>
  </si>
  <si>
    <t>none</t>
  </si>
  <si>
    <t>Cuxhaven</t>
  </si>
  <si>
    <t>$</t>
  </si>
  <si>
    <t>Antwerpy</t>
  </si>
  <si>
    <t>Vek evidovaných vysťahovalcov</t>
  </si>
  <si>
    <t>Zobratí:</t>
  </si>
  <si>
    <t>Počet vyssťahovalcov</t>
  </si>
  <si>
    <t>Le Havre</t>
  </si>
  <si>
    <t>Konigin Luise</t>
  </si>
  <si>
    <t>Trieste</t>
  </si>
  <si>
    <t>Trave</t>
  </si>
  <si>
    <t>Rhein</t>
  </si>
  <si>
    <t>János</t>
  </si>
  <si>
    <t>József</t>
  </si>
  <si>
    <t>Richtárov zoznam</t>
  </si>
  <si>
    <t>Stefan</t>
  </si>
  <si>
    <t>farm labourer</t>
  </si>
  <si>
    <t>George Washington</t>
  </si>
  <si>
    <t>Kronprinzessin Cecilie</t>
  </si>
  <si>
    <t>Grosser Kurfurst</t>
  </si>
  <si>
    <t>M</t>
  </si>
  <si>
    <t>Oldenburg</t>
  </si>
  <si>
    <t>child</t>
  </si>
  <si>
    <t>Antal</t>
  </si>
  <si>
    <t>Jozsef</t>
  </si>
  <si>
    <t>Kaiser Wilhelm II</t>
  </si>
  <si>
    <t>maid serv.</t>
  </si>
  <si>
    <t>Antwerp</t>
  </si>
  <si>
    <t>Marie</t>
  </si>
  <si>
    <t>Prinz Friedrich Wilhelm</t>
  </si>
  <si>
    <t>w</t>
  </si>
  <si>
    <t>Zieten</t>
  </si>
  <si>
    <t>Pretoria</t>
  </si>
  <si>
    <t>Karkoska</t>
  </si>
  <si>
    <t>Karkoška</t>
  </si>
  <si>
    <t>Vendel</t>
  </si>
  <si>
    <t>Graf Waldersee</t>
  </si>
  <si>
    <t>Priezvisko v slovenčine</t>
  </si>
  <si>
    <t>Priezvisko v evidencii USA</t>
  </si>
  <si>
    <t>Posledný pobyt v evidencii USA</t>
  </si>
  <si>
    <t>Prístavy z ktorých priplávali do USA.</t>
  </si>
  <si>
    <t>Medvecká</t>
  </si>
  <si>
    <t>Medveczky</t>
  </si>
  <si>
    <t>Medvedze</t>
  </si>
  <si>
    <t>Zsofia</t>
  </si>
  <si>
    <t>Medvecký</t>
  </si>
  <si>
    <t>Medvecky</t>
  </si>
  <si>
    <t>Julia</t>
  </si>
  <si>
    <t>Medvegye</t>
  </si>
  <si>
    <t>Bulgaria</t>
  </si>
  <si>
    <t>farmar</t>
  </si>
  <si>
    <t>Ohrencsin</t>
  </si>
  <si>
    <t>Kuklová</t>
  </si>
  <si>
    <t>Kukla</t>
  </si>
  <si>
    <t>Hotona</t>
  </si>
  <si>
    <t>Johann</t>
  </si>
  <si>
    <t>Bulow</t>
  </si>
  <si>
    <t>Dluha</t>
  </si>
  <si>
    <t>Jossef Vendel</t>
  </si>
  <si>
    <t>Medoecze</t>
  </si>
  <si>
    <t>Michal</t>
  </si>
  <si>
    <t>Odacsa</t>
  </si>
  <si>
    <t>Teresia</t>
  </si>
  <si>
    <t>Paterek</t>
  </si>
  <si>
    <t>Medved</t>
  </si>
  <si>
    <t>Slura</t>
  </si>
  <si>
    <t>Hura</t>
  </si>
  <si>
    <t>tanner</t>
  </si>
  <si>
    <t>stolmaker</t>
  </si>
  <si>
    <t>Medveczki-Criglida</t>
  </si>
  <si>
    <t>Jossef</t>
  </si>
  <si>
    <t>Polancseny</t>
  </si>
  <si>
    <t>Margit</t>
  </si>
  <si>
    <t>Josefina</t>
  </si>
  <si>
    <t>Sleretik-Ropak</t>
  </si>
  <si>
    <t>Heretik-Ropak</t>
  </si>
  <si>
    <t>Istvan</t>
  </si>
  <si>
    <t>Medreczky</t>
  </si>
  <si>
    <t>Medrecze</t>
  </si>
  <si>
    <t>Dulka</t>
  </si>
  <si>
    <t>Andras</t>
  </si>
  <si>
    <t>Medweze</t>
  </si>
  <si>
    <t>Barcelona</t>
  </si>
  <si>
    <t>Msdvedze</t>
  </si>
  <si>
    <t>Miklos</t>
  </si>
  <si>
    <t>Dulková</t>
  </si>
  <si>
    <t>Zoznam vysťahovalcov z obce Medvedzie do USA v rokoch 1892 - 1924.</t>
  </si>
  <si>
    <t>Georg</t>
  </si>
  <si>
    <t>Medkdze</t>
  </si>
  <si>
    <t>Bugaj</t>
  </si>
  <si>
    <t>Dzugaj</t>
  </si>
  <si>
    <t>Kadvedzc</t>
  </si>
  <si>
    <t>H.H. Meier</t>
  </si>
  <si>
    <t>Kedrecski</t>
  </si>
  <si>
    <t>Medveczki</t>
  </si>
  <si>
    <t>Kadvedze</t>
  </si>
  <si>
    <t>Terez</t>
  </si>
  <si>
    <t>Medoecse</t>
  </si>
  <si>
    <t>2.10.1897</t>
  </si>
  <si>
    <t>Nedveczki</t>
  </si>
  <si>
    <t>Kedvedne</t>
  </si>
  <si>
    <t>Stuttgart</t>
  </si>
  <si>
    <t>Seri</t>
  </si>
  <si>
    <t>Sery</t>
  </si>
  <si>
    <t>Medvedzie</t>
  </si>
  <si>
    <t>President Harding</t>
  </si>
  <si>
    <t>Medvedziey</t>
  </si>
  <si>
    <t>Lajos</t>
  </si>
  <si>
    <t>Medwedra</t>
  </si>
  <si>
    <t>Zeeland</t>
  </si>
  <si>
    <t>Medwedzy</t>
  </si>
  <si>
    <t>Hurová</t>
  </si>
  <si>
    <t>Helan</t>
  </si>
  <si>
    <t>Medvedzc</t>
  </si>
  <si>
    <t>Borsuk</t>
  </si>
  <si>
    <t>Borszuk</t>
  </si>
  <si>
    <t>26.5.1899</t>
  </si>
  <si>
    <t>Borsuková</t>
  </si>
  <si>
    <t>Orava</t>
  </si>
  <si>
    <t>Marušák</t>
  </si>
  <si>
    <t>Marusak</t>
  </si>
  <si>
    <t>Andrej</t>
  </si>
  <si>
    <t>Medvecz</t>
  </si>
  <si>
    <t>Múčka</t>
  </si>
  <si>
    <t>Mucska</t>
  </si>
  <si>
    <t>Pawel</t>
  </si>
  <si>
    <t>Cigliedová</t>
  </si>
  <si>
    <t>Ciglieda</t>
  </si>
  <si>
    <t>Mount Clay</t>
  </si>
  <si>
    <t>Cziglieda</t>
  </si>
  <si>
    <t>Mad</t>
  </si>
  <si>
    <t>Lacek</t>
  </si>
  <si>
    <t>Anton</t>
  </si>
  <si>
    <t>Medjuric</t>
  </si>
  <si>
    <t>Karcoska</t>
  </si>
  <si>
    <t>Gapcyak</t>
  </si>
  <si>
    <t>Pavel</t>
  </si>
  <si>
    <t>Medwiec</t>
  </si>
  <si>
    <t>Medwiedz</t>
  </si>
  <si>
    <t>Letašy</t>
  </si>
  <si>
    <t>Litaszej</t>
  </si>
  <si>
    <t>Juro</t>
  </si>
  <si>
    <t>Laczek</t>
  </si>
  <si>
    <t>Laceková</t>
  </si>
  <si>
    <t>Kukla-Ollová</t>
  </si>
  <si>
    <t>Kukla-Olla</t>
  </si>
  <si>
    <t>Ferencz</t>
  </si>
  <si>
    <t>Rudolf</t>
  </si>
  <si>
    <t>Letaassy</t>
  </si>
  <si>
    <t>Letašyová</t>
  </si>
  <si>
    <t>Charis</t>
  </si>
  <si>
    <t>Salajčiková</t>
  </si>
  <si>
    <t>Salajcik</t>
  </si>
  <si>
    <t>Medvadze</t>
  </si>
  <si>
    <t>Matylda</t>
  </si>
  <si>
    <t>Salajčík</t>
  </si>
  <si>
    <t>Vendekin</t>
  </si>
  <si>
    <t>Szalajcsik</t>
  </si>
  <si>
    <t>Medwedze</t>
  </si>
  <si>
    <t>Žufa</t>
  </si>
  <si>
    <t>Sufa</t>
  </si>
  <si>
    <t>Peterek M.</t>
  </si>
  <si>
    <t>Petereková</t>
  </si>
  <si>
    <t>Medzedze</t>
  </si>
  <si>
    <t>Borszuk M.</t>
  </si>
  <si>
    <t>Ilona</t>
  </si>
  <si>
    <t>Jozefin</t>
  </si>
  <si>
    <t>Kováčová</t>
  </si>
  <si>
    <t>Kovac</t>
  </si>
  <si>
    <t>Medvedce</t>
  </si>
  <si>
    <t>President Arthur</t>
  </si>
  <si>
    <t>Kováč</t>
  </si>
  <si>
    <t>Kovacs</t>
  </si>
  <si>
    <t>Vsil</t>
  </si>
  <si>
    <t>Medvegyocz</t>
  </si>
  <si>
    <t>Noorland</t>
  </si>
  <si>
    <t>Pohančený</t>
  </si>
  <si>
    <t>Pohančená</t>
  </si>
  <si>
    <t>Adačová</t>
  </si>
  <si>
    <t>Jančák</t>
  </si>
  <si>
    <t>Zoznam vysťahovalcov z Medvedzia do Ameriky v dobe od r. 1875 do októbra 1901, ktorý na príkaz župana vypracoval slúžnovský úrad v Tvrdošíne.</t>
  </si>
  <si>
    <t>Medvecký Kukla</t>
  </si>
  <si>
    <t>Helén</t>
  </si>
  <si>
    <t>Medvecký Benyo</t>
  </si>
  <si>
    <t>Šery</t>
  </si>
  <si>
    <t>Medvecky Kukla</t>
  </si>
  <si>
    <t>Medvecky Matejek</t>
  </si>
  <si>
    <t>Medvecký Ola</t>
  </si>
  <si>
    <t>Mária</t>
  </si>
  <si>
    <t>Gyórgy</t>
  </si>
  <si>
    <t>Teréz</t>
  </si>
  <si>
    <t>Medvecký Borsuk</t>
  </si>
  <si>
    <t>Pohancsený</t>
  </si>
  <si>
    <t>Šeryová</t>
  </si>
  <si>
    <t>Zsófia</t>
  </si>
  <si>
    <t>Medvecký Heretyik</t>
  </si>
  <si>
    <t>Kompáneková</t>
  </si>
  <si>
    <t>Kompanek</t>
  </si>
  <si>
    <t>Heretík</t>
  </si>
  <si>
    <t>Ohancsin</t>
  </si>
  <si>
    <t>maid servant</t>
  </si>
  <si>
    <t>Medvecski</t>
  </si>
  <si>
    <t>Medvecza</t>
  </si>
  <si>
    <t>Batavia</t>
  </si>
  <si>
    <t>zobratí:</t>
  </si>
  <si>
    <t>spolu:</t>
  </si>
  <si>
    <t>Počet vysťahovalcov.</t>
  </si>
  <si>
    <t>Vek evidovaných vysťahovalcov.</t>
  </si>
  <si>
    <t>Matejová</t>
  </si>
  <si>
    <t>Mateja</t>
  </si>
  <si>
    <t>Tereza</t>
  </si>
  <si>
    <t>Medvedz</t>
  </si>
  <si>
    <t>Lahn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</si>
</sst>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d/mm/yyyy;@"/>
    <numFmt numFmtId="165" formatCode="0.0&quot;%&quot;"/>
    <numFmt numFmtId="166" formatCode="#,##0.0&quot;%&quot;"/>
    <numFmt numFmtId="167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.5"/>
      <color theme="1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.5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0"/>
      <name val="Verdana"/>
      <family val="2"/>
      <charset val="238"/>
    </font>
    <font>
      <sz val="7"/>
      <color theme="1"/>
      <name val="Verdana"/>
      <family val="2"/>
      <charset val="238"/>
    </font>
    <font>
      <i/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.5"/>
      <color theme="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0" borderId="0" applyBorder="0" applyAlignment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3" borderId="0" xfId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7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9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left" vertical="center" indent="1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 indent="1"/>
    </xf>
    <xf numFmtId="165" fontId="8" fillId="3" borderId="0" xfId="1" applyNumberFormat="1" applyFont="1" applyFill="1" applyBorder="1" applyAlignment="1">
      <alignment horizontal="left" vertical="center" indent="1"/>
    </xf>
    <xf numFmtId="0" fontId="8" fillId="3" borderId="0" xfId="1" applyFont="1" applyFill="1" applyBorder="1" applyAlignment="1">
      <alignment horizontal="right" vertical="center"/>
    </xf>
    <xf numFmtId="1" fontId="8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0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 vertical="center"/>
    </xf>
    <xf numFmtId="1" fontId="9" fillId="3" borderId="0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left" vertical="center" indent="1"/>
    </xf>
    <xf numFmtId="10" fontId="10" fillId="3" borderId="0" xfId="1" applyNumberFormat="1" applyFont="1" applyFill="1" applyBorder="1" applyAlignment="1">
      <alignment horizontal="center" vertical="center"/>
    </xf>
    <xf numFmtId="1" fontId="10" fillId="3" borderId="0" xfId="1" applyNumberFormat="1" applyFont="1" applyFill="1" applyBorder="1" applyAlignment="1">
      <alignment horizontal="left" vertical="center" indent="1"/>
    </xf>
    <xf numFmtId="167" fontId="8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12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1" fontId="12" fillId="3" borderId="0" xfId="1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165" fontId="11" fillId="3" borderId="0" xfId="1" applyNumberFormat="1" applyFont="1" applyFill="1" applyBorder="1" applyAlignment="1">
      <alignment horizontal="left" vertical="center" indent="1"/>
    </xf>
    <xf numFmtId="165" fontId="12" fillId="3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3" borderId="0" xfId="1" applyFont="1" applyFill="1" applyBorder="1" applyAlignment="1">
      <alignment horizontal="left" vertical="top" shrinkToFit="1"/>
    </xf>
    <xf numFmtId="0" fontId="2" fillId="3" borderId="0" xfId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3" borderId="0" xfId="1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7" fillId="3" borderId="0" xfId="1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13" fillId="3" borderId="0" xfId="1" applyFont="1" applyFill="1" applyAlignment="1"/>
    <xf numFmtId="0" fontId="12" fillId="3" borderId="0" xfId="1" applyFont="1" applyFill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indent="1"/>
    </xf>
    <xf numFmtId="0" fontId="0" fillId="0" borderId="0" xfId="0" applyBorder="1"/>
    <xf numFmtId="0" fontId="12" fillId="3" borderId="0" xfId="1" applyFont="1" applyFill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164" fontId="5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shrinkToFit="1"/>
    </xf>
    <xf numFmtId="0" fontId="2" fillId="0" borderId="0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indent="1"/>
    </xf>
    <xf numFmtId="164" fontId="1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164" fontId="15" fillId="0" borderId="0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left" wrapText="1" indent="1"/>
    </xf>
    <xf numFmtId="0" fontId="15" fillId="3" borderId="0" xfId="1" applyFont="1" applyFill="1" applyBorder="1" applyAlignment="1">
      <alignment horizontal="center" textRotation="90"/>
    </xf>
    <xf numFmtId="0" fontId="16" fillId="0" borderId="0" xfId="1" applyFont="1" applyFill="1" applyBorder="1" applyAlignment="1">
      <alignment horizontal="left" wrapText="1" indent="1"/>
    </xf>
    <xf numFmtId="0" fontId="16" fillId="0" borderId="0" xfId="1" applyFont="1" applyFill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3" fillId="3" borderId="0" xfId="1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7" fontId="4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12" fillId="3" borderId="3" xfId="1" applyFont="1" applyFill="1" applyBorder="1" applyAlignment="1">
      <alignment horizontal="right" vertical="center"/>
    </xf>
    <xf numFmtId="1" fontId="12" fillId="3" borderId="3" xfId="1" applyNumberFormat="1" applyFont="1" applyFill="1" applyBorder="1" applyAlignment="1">
      <alignment horizontal="center" vertical="center"/>
    </xf>
    <xf numFmtId="165" fontId="11" fillId="3" borderId="3" xfId="1" applyNumberFormat="1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 indent="1" shrinkToFi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8" fillId="3" borderId="3" xfId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left" vertical="center" indent="1"/>
    </xf>
  </cellXfs>
  <cellStyles count="4">
    <cellStyle name="Normální" xfId="0" builtinId="0"/>
    <cellStyle name="Správně" xfId="1" builtinId="26"/>
    <cellStyle name="Štýl 1" xfId="2" xr:uid="{00000000-0005-0000-0000-000002000000}"/>
    <cellStyle name="Štýl 2" xfId="3" xr:uid="{00000000-0005-0000-0000-000003000000}"/>
  </cellStyles>
  <dxfs count="0"/>
  <tableStyles count="1" defaultTableStyle="TableStyleMedium9" defaultPivotStyle="PivotStyleLight16">
    <tableStyle name="Štýl tabuľky 1" pivot="0" count="0" xr9:uid="{00000000-0011-0000-FFFF-FFFF00000000}"/>
  </tableStyles>
  <colors>
    <mruColors>
      <color rgb="FFFEEC6A"/>
      <color rgb="FFBCE292"/>
      <color rgb="FFFFDB69"/>
      <color rgb="FFFFCB25"/>
      <color rgb="FFFFEF25"/>
      <color rgb="FFE9FFB3"/>
      <color rgb="FFCAF961"/>
      <color rgb="FFFA5F40"/>
      <color rgb="FFFB7E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75101914647731E-2"/>
          <c:y val="3.7511665208515642E-2"/>
          <c:w val="0.95618925132205213"/>
          <c:h val="0.8121139545056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príchodu'!$S$80:$S$85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príchodu'!$T$80:$T$85</c:f>
              <c:numCache>
                <c:formatCode>General</c:formatCode>
                <c:ptCount val="6"/>
                <c:pt idx="0">
                  <c:v>14</c:v>
                </c:pt>
                <c:pt idx="1">
                  <c:v>23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1-47E0-832A-503F03ABC7D2}"/>
            </c:ext>
          </c:extLst>
        </c:ser>
        <c:ser>
          <c:idx val="1"/>
          <c:order val="1"/>
          <c:tx>
            <c:strRef>
              <c:f>'podľa príchodu'!$S$79</c:f>
              <c:strCache>
                <c:ptCount val="1"/>
                <c:pt idx="0">
                  <c:v>Vek evidovaných vysťahovalcov.</c:v>
                </c:pt>
              </c:strCache>
            </c:strRef>
          </c:tx>
          <c:spPr>
            <a:solidFill>
              <a:srgbClr val="FEEC6A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príchodu'!$S$80:$S$85</c:f>
              <c:strCache>
                <c:ptCount val="6"/>
                <c:pt idx="0">
                  <c:v>menej ako 15 rokov:</c:v>
                </c:pt>
                <c:pt idx="1">
                  <c:v>15 - 20 rokov:</c:v>
                </c:pt>
                <c:pt idx="2">
                  <c:v>21 - 25 rokov:</c:v>
                </c:pt>
                <c:pt idx="3">
                  <c:v>26 - 30 rokov:</c:v>
                </c:pt>
                <c:pt idx="4">
                  <c:v>31 - 40 rokov:</c:v>
                </c:pt>
                <c:pt idx="5">
                  <c:v>viac ako 40 rokov:</c:v>
                </c:pt>
              </c:strCache>
            </c:strRef>
          </c:cat>
          <c:val>
            <c:numRef>
              <c:f>'podľa príchodu'!$U$80:$U$85</c:f>
              <c:numCache>
                <c:formatCode>0.0"%"</c:formatCode>
                <c:ptCount val="6"/>
                <c:pt idx="0">
                  <c:v>19.718309859154928</c:v>
                </c:pt>
                <c:pt idx="1">
                  <c:v>32.394366197183096</c:v>
                </c:pt>
                <c:pt idx="2">
                  <c:v>11.267605633802816</c:v>
                </c:pt>
                <c:pt idx="3">
                  <c:v>9.8591549295774641</c:v>
                </c:pt>
                <c:pt idx="4">
                  <c:v>18.309859154929576</c:v>
                </c:pt>
                <c:pt idx="5">
                  <c:v>8.4507042253521121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1-47E0-832A-503F03ABC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14368"/>
        <c:axId val="124315904"/>
      </c:barChart>
      <c:catAx>
        <c:axId val="1243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315904"/>
        <c:crosses val="autoZero"/>
        <c:auto val="1"/>
        <c:lblAlgn val="ctr"/>
        <c:lblOffset val="100"/>
        <c:noMultiLvlLbl val="0"/>
      </c:catAx>
      <c:valAx>
        <c:axId val="1243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14368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280825976004746"/>
          <c:y val="2.7585666375036465E-2"/>
          <c:w val="0.30818687431790548"/>
          <c:h val="6.8578326104958801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sk-SK" sz="1000">
                <a:latin typeface="Verdana" pitchFamily="34" charset="0"/>
                <a:ea typeface="Verdana" pitchFamily="34" charset="0"/>
                <a:cs typeface="Verdana" pitchFamily="34" charset="0"/>
              </a:rPr>
              <a:t>  </a:t>
            </a:r>
            <a:r>
              <a:rPr lang="en-US" sz="1000">
                <a:latin typeface="Verdana" pitchFamily="34" charset="0"/>
                <a:ea typeface="Verdana" pitchFamily="34" charset="0"/>
                <a:cs typeface="Verdana" pitchFamily="34" charset="0"/>
              </a:rPr>
              <a:t>Počet vysťahovalcov v percentách</a:t>
            </a:r>
          </a:p>
        </c:rich>
      </c:tx>
      <c:layout>
        <c:manualLayout>
          <c:xMode val="edge"/>
          <c:yMode val="edge"/>
          <c:x val="0.44514435695538029"/>
          <c:y val="1.8055446194225722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5.090904246106194E-2"/>
          <c:y val="2.8252405949256338E-2"/>
          <c:w val="0.93668261010520892"/>
          <c:h val="0.82329432779235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5F40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pôvodné!$S$326:$S$347</c:f>
              <c:numCache>
                <c:formatCode>General</c:formatCode>
                <c:ptCount val="22"/>
                <c:pt idx="0">
                  <c:v>1895</c:v>
                </c:pt>
                <c:pt idx="1">
                  <c:v>1897</c:v>
                </c:pt>
                <c:pt idx="2">
                  <c:v>1898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1902</c:v>
                </c:pt>
                <c:pt idx="7">
                  <c:v>1903</c:v>
                </c:pt>
                <c:pt idx="8">
                  <c:v>1904</c:v>
                </c:pt>
                <c:pt idx="9">
                  <c:v>1905</c:v>
                </c:pt>
                <c:pt idx="10">
                  <c:v>1906</c:v>
                </c:pt>
                <c:pt idx="11">
                  <c:v>1907</c:v>
                </c:pt>
                <c:pt idx="12">
                  <c:v>1908</c:v>
                </c:pt>
                <c:pt idx="13">
                  <c:v>1909</c:v>
                </c:pt>
                <c:pt idx="14">
                  <c:v>1910</c:v>
                </c:pt>
                <c:pt idx="15">
                  <c:v>1911</c:v>
                </c:pt>
                <c:pt idx="16">
                  <c:v>1912</c:v>
                </c:pt>
                <c:pt idx="17">
                  <c:v>1913</c:v>
                </c:pt>
                <c:pt idx="18">
                  <c:v>1920</c:v>
                </c:pt>
                <c:pt idx="19">
                  <c:v>1922</c:v>
                </c:pt>
                <c:pt idx="20">
                  <c:v>1923</c:v>
                </c:pt>
                <c:pt idx="21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5-462A-B51D-F3C44C735048}"/>
            </c:ext>
          </c:extLst>
        </c:ser>
        <c:ser>
          <c:idx val="1"/>
          <c:order val="1"/>
          <c:invertIfNegative val="0"/>
          <c:val>
            <c:numRef>
              <c:f>pôvodné!$U$326:$U$347</c:f>
              <c:numCache>
                <c:formatCode>#\ ##0.0"%"</c:formatCode>
                <c:ptCount val="22"/>
                <c:pt idx="0">
                  <c:v>0.967741935483871</c:v>
                </c:pt>
                <c:pt idx="1">
                  <c:v>0.32258064516129031</c:v>
                </c:pt>
                <c:pt idx="2">
                  <c:v>3.870967741935484</c:v>
                </c:pt>
                <c:pt idx="3">
                  <c:v>7.096774193548387</c:v>
                </c:pt>
                <c:pt idx="4">
                  <c:v>3.225806451612903</c:v>
                </c:pt>
                <c:pt idx="5">
                  <c:v>7.096774193548387</c:v>
                </c:pt>
                <c:pt idx="6">
                  <c:v>11.612903225806452</c:v>
                </c:pt>
                <c:pt idx="7">
                  <c:v>2.2580645161290325</c:v>
                </c:pt>
                <c:pt idx="8">
                  <c:v>12.258064516129032</c:v>
                </c:pt>
                <c:pt idx="9">
                  <c:v>6.4516129032258061</c:v>
                </c:pt>
                <c:pt idx="10">
                  <c:v>5.4838709677419351</c:v>
                </c:pt>
                <c:pt idx="11">
                  <c:v>10</c:v>
                </c:pt>
                <c:pt idx="12">
                  <c:v>0.967741935483871</c:v>
                </c:pt>
                <c:pt idx="13">
                  <c:v>9.0322580645161299</c:v>
                </c:pt>
                <c:pt idx="14">
                  <c:v>6.129032258064516</c:v>
                </c:pt>
                <c:pt idx="15">
                  <c:v>4.193548387096774</c:v>
                </c:pt>
                <c:pt idx="16">
                  <c:v>2.2580645161290325</c:v>
                </c:pt>
                <c:pt idx="17">
                  <c:v>0.967741935483871</c:v>
                </c:pt>
                <c:pt idx="18">
                  <c:v>4.5161290322580649</c:v>
                </c:pt>
                <c:pt idx="19">
                  <c:v>0.64516129032258063</c:v>
                </c:pt>
                <c:pt idx="20">
                  <c:v>0.32258064516129031</c:v>
                </c:pt>
                <c:pt idx="21">
                  <c:v>0.32258064516129031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5-462A-B51D-F3C44C735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11968"/>
        <c:axId val="126213504"/>
      </c:barChart>
      <c:catAx>
        <c:axId val="126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213504"/>
        <c:crosses val="autoZero"/>
        <c:auto val="1"/>
        <c:lblAlgn val="ctr"/>
        <c:lblOffset val="100"/>
        <c:noMultiLvlLbl val="0"/>
      </c:catAx>
      <c:valAx>
        <c:axId val="1262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81010731646716E-2"/>
          <c:y val="4.5689381419915097E-2"/>
          <c:w val="0.96203335529804335"/>
          <c:h val="0.8206445027704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príchodu'!$W$313</c:f>
              <c:strCache>
                <c:ptCount val="1"/>
              </c:strCache>
            </c:strRef>
          </c:tx>
          <c:spPr>
            <a:solidFill>
              <a:srgbClr val="00B0F0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príchodu'!$W$314:$W$321</c:f>
              <c:numCache>
                <c:formatCode>General</c:formatCode>
                <c:ptCount val="8"/>
              </c:numCache>
            </c:numRef>
          </c:cat>
          <c:val>
            <c:numRef>
              <c:f>'podľa príchodu'!$X$314:$X$321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75A9-4660-9A65-20399980F4C7}"/>
            </c:ext>
          </c:extLst>
        </c:ser>
        <c:ser>
          <c:idx val="1"/>
          <c:order val="1"/>
          <c:spPr>
            <a:solidFill>
              <a:srgbClr val="FA5F40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63539025077490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9-4660-9A65-20399980F4C7}"/>
                </c:ext>
              </c:extLst>
            </c:dLbl>
            <c:dLbl>
              <c:idx val="1"/>
              <c:layout>
                <c:manualLayout>
                  <c:x val="3.38123415046496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9-4660-9A65-20399980F4C7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príchodu'!$W$314:$W$321</c:f>
              <c:numCache>
                <c:formatCode>General</c:formatCode>
                <c:ptCount val="8"/>
              </c:numCache>
            </c:numRef>
          </c:cat>
          <c:val>
            <c:numRef>
              <c:f>'podľa príchodu'!$Y$314:$Y$321</c:f>
              <c:numCache>
                <c:formatCode>0.0"%"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75A9-4660-9A65-20399980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62656"/>
        <c:axId val="126264448"/>
      </c:barChart>
      <c:catAx>
        <c:axId val="1262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264448"/>
        <c:crosses val="autoZero"/>
        <c:auto val="1"/>
        <c:lblAlgn val="ctr"/>
        <c:lblOffset val="100"/>
        <c:noMultiLvlLbl val="0"/>
      </c:catAx>
      <c:valAx>
        <c:axId val="126264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626265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5749841920647901"/>
          <c:y val="2.2462979164641472E-2"/>
          <c:w val="0.26380335594145432"/>
          <c:h val="7.441528142315552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71558763487392E-2"/>
          <c:y val="5.1400554097404488E-2"/>
          <c:w val="0.95322296952464258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príchodu'!$S$302</c:f>
              <c:strCache>
                <c:ptCount val="1"/>
              </c:strCache>
            </c:strRef>
          </c:tx>
          <c:spPr>
            <a:solidFill>
              <a:srgbClr val="BCE292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príchodu'!$S$303:$S$308</c:f>
              <c:numCache>
                <c:formatCode>General</c:formatCode>
                <c:ptCount val="6"/>
              </c:numCache>
            </c:numRef>
          </c:cat>
          <c:val>
            <c:numRef>
              <c:f>'podľa príchodu'!$T$303:$T$308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AB33-4DA8-BABB-7C62FB96C507}"/>
            </c:ext>
          </c:extLst>
        </c:ser>
        <c:ser>
          <c:idx val="1"/>
          <c:order val="1"/>
          <c:spPr>
            <a:solidFill>
              <a:srgbClr val="FFCB25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príchodu'!$S$303:$S$308</c:f>
              <c:numCache>
                <c:formatCode>General</c:formatCode>
                <c:ptCount val="6"/>
              </c:numCache>
            </c:numRef>
          </c:cat>
          <c:val>
            <c:numRef>
              <c:f>'podľa príchodu'!$U$303:$U$308</c:f>
              <c:numCache>
                <c:formatCode>0.0"%"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AB33-4DA8-BABB-7C62FB96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10656"/>
        <c:axId val="126316544"/>
      </c:barChart>
      <c:catAx>
        <c:axId val="1263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316544"/>
        <c:crosses val="autoZero"/>
        <c:auto val="1"/>
        <c:lblAlgn val="ctr"/>
        <c:lblOffset val="100"/>
        <c:noMultiLvlLbl val="0"/>
      </c:catAx>
      <c:valAx>
        <c:axId val="12631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31065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128526902887423"/>
          <c:y val="2.9664157068980006E-2"/>
          <c:w val="0.25107584208223971"/>
          <c:h val="0.1139576608167713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200" b="1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Počet vysťahovalcov</a:t>
            </a:r>
          </a:p>
        </c:rich>
      </c:tx>
      <c:layout>
        <c:manualLayout>
          <c:xMode val="edge"/>
          <c:yMode val="edge"/>
          <c:x val="0.54445015616571268"/>
          <c:y val="2.7053140096618498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3.502110163690679E-2"/>
          <c:y val="5.1400554097404488E-2"/>
          <c:w val="0.9568441380060656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príchodu'!$S$317</c:f>
              <c:strCache>
                <c:ptCount val="1"/>
              </c:strCache>
            </c:strRef>
          </c:tx>
          <c:spPr>
            <a:solidFill>
              <a:srgbClr val="00B0F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príchodu'!$S$321:$S$342</c:f>
              <c:numCache>
                <c:formatCode>General</c:formatCode>
                <c:ptCount val="22"/>
              </c:numCache>
            </c:numRef>
          </c:cat>
          <c:val>
            <c:numRef>
              <c:f>'podľa príchodu'!$T$321:$T$342</c:f>
              <c:numCache>
                <c:formatCode>General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A03C-4651-BF0C-D40B40148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23808"/>
        <c:axId val="126425344"/>
      </c:barChart>
      <c:catAx>
        <c:axId val="126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425344"/>
        <c:crosses val="autoZero"/>
        <c:auto val="1"/>
        <c:lblAlgn val="ctr"/>
        <c:lblOffset val="100"/>
        <c:noMultiLvlLbl val="0"/>
      </c:catAx>
      <c:valAx>
        <c:axId val="12642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42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príchodu'!$W$80:$W$82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príchodu'!$X$80:$X$82</c:f>
              <c:numCache>
                <c:formatCode>General</c:formatCode>
                <c:ptCount val="3"/>
                <c:pt idx="0">
                  <c:v>42</c:v>
                </c:pt>
                <c:pt idx="1">
                  <c:v>18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B-49EA-8327-2AE1C4AB6912}"/>
            </c:ext>
          </c:extLst>
        </c:ser>
        <c:ser>
          <c:idx val="1"/>
          <c:order val="1"/>
          <c:spPr>
            <a:solidFill>
              <a:srgbClr val="FEEC6A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príchodu'!$W$80:$W$82</c:f>
              <c:strCache>
                <c:ptCount val="3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príchodu'!$Y$80:$Y$82</c:f>
              <c:numCache>
                <c:formatCode>0.0"%"</c:formatCode>
                <c:ptCount val="3"/>
                <c:pt idx="0">
                  <c:v>59.154929577464792</c:v>
                </c:pt>
                <c:pt idx="1">
                  <c:v>42.857142857142854</c:v>
                </c:pt>
                <c:pt idx="2">
                  <c:v>57.142857142857146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B-49EA-8327-2AE1C4AB6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00384"/>
        <c:axId val="124822656"/>
      </c:barChart>
      <c:catAx>
        <c:axId val="12480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valAx>
        <c:axId val="12482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príchodu'!$Z$80:$Z$82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príchodu'!$AA$80:$AA$82</c:f>
              <c:numCache>
                <c:formatCode>0</c:formatCode>
                <c:ptCount val="3"/>
                <c:pt idx="0" formatCode="General">
                  <c:v>29</c:v>
                </c:pt>
                <c:pt idx="1">
                  <c:v>9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D-4597-9583-A70B57C5580F}"/>
            </c:ext>
          </c:extLst>
        </c:ser>
        <c:ser>
          <c:idx val="1"/>
          <c:order val="1"/>
          <c:spPr>
            <a:solidFill>
              <a:srgbClr val="FEEC6A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príchodu'!$Z$80:$Z$82</c:f>
              <c:strCache>
                <c:ptCount val="3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</c:strCache>
            </c:strRef>
          </c:cat>
          <c:val>
            <c:numRef>
              <c:f>'podľa príchodu'!$AB$80:$AB$82</c:f>
              <c:numCache>
                <c:formatCode>0.0"%"</c:formatCode>
                <c:ptCount val="3"/>
                <c:pt idx="0">
                  <c:v>40.845070422535208</c:v>
                </c:pt>
                <c:pt idx="1">
                  <c:v>31.03448275862069</c:v>
                </c:pt>
                <c:pt idx="2">
                  <c:v>68.965517241379317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D-4597-9583-A70B57C55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39424"/>
        <c:axId val="124840960"/>
      </c:barChart>
      <c:catAx>
        <c:axId val="12483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40960"/>
        <c:crosses val="autoZero"/>
        <c:auto val="1"/>
        <c:lblAlgn val="ctr"/>
        <c:lblOffset val="100"/>
        <c:noMultiLvlLbl val="0"/>
      </c:catAx>
      <c:valAx>
        <c:axId val="12484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3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CE292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príchodu'!$W$84:$W$86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príchodu'!$X$84:$X$86</c:f>
              <c:numCache>
                <c:formatCode>General</c:formatCode>
                <c:ptCount val="3"/>
                <c:pt idx="0">
                  <c:v>71</c:v>
                </c:pt>
                <c:pt idx="1">
                  <c:v>27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A5E-B112-50D7FB453335}"/>
            </c:ext>
          </c:extLst>
        </c:ser>
        <c:ser>
          <c:idx val="1"/>
          <c:order val="1"/>
          <c:spPr>
            <a:solidFill>
              <a:srgbClr val="FEEC6A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príchodu'!$W$84:$W$86</c:f>
              <c:strCache>
                <c:ptCount val="3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</c:strCache>
            </c:strRef>
          </c:cat>
          <c:val>
            <c:numRef>
              <c:f>'podľa príchodu'!$Y$84:$Y$86</c:f>
              <c:numCache>
                <c:formatCode>0.0"%"</c:formatCode>
                <c:ptCount val="3"/>
                <c:pt idx="0">
                  <c:v>100</c:v>
                </c:pt>
                <c:pt idx="1">
                  <c:v>38.028169014084504</c:v>
                </c:pt>
                <c:pt idx="2">
                  <c:v>61.971830985915496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A5E-B112-50D7FB453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82304"/>
        <c:axId val="124888192"/>
      </c:barChart>
      <c:catAx>
        <c:axId val="12488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88192"/>
        <c:crosses val="autoZero"/>
        <c:auto val="1"/>
        <c:lblAlgn val="ctr"/>
        <c:lblOffset val="100"/>
        <c:noMultiLvlLbl val="0"/>
      </c:catAx>
      <c:valAx>
        <c:axId val="1248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8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61913961183052E-2"/>
          <c:y val="4.0557149534390387E-2"/>
          <c:w val="0.96011359760536552"/>
          <c:h val="0.840791284651063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dLbl>
              <c:idx val="6"/>
              <c:layout>
                <c:manualLayout>
                  <c:x val="-4.55840496744104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3-422D-BA42-A7204690957B}"/>
                </c:ext>
              </c:extLst>
            </c:dLbl>
            <c:dLbl>
              <c:idx val="7"/>
              <c:layout>
                <c:manualLayout>
                  <c:x val="-3.4188037255807905E-3"/>
                  <c:y val="3.34851535115049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03-422D-BA42-A7204690957B}"/>
                </c:ext>
              </c:extLst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príchodu'!$S$101:$S$115</c:f>
              <c:numCache>
                <c:formatCode>General</c:formatCode>
                <c:ptCount val="15"/>
                <c:pt idx="0">
                  <c:v>1897</c:v>
                </c:pt>
                <c:pt idx="1">
                  <c:v>1899</c:v>
                </c:pt>
                <c:pt idx="2">
                  <c:v>1900</c:v>
                </c:pt>
                <c:pt idx="3">
                  <c:v>1901</c:v>
                </c:pt>
                <c:pt idx="4">
                  <c:v>1902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1921</c:v>
                </c:pt>
                <c:pt idx="13">
                  <c:v>1922</c:v>
                </c:pt>
                <c:pt idx="14">
                  <c:v>1924</c:v>
                </c:pt>
              </c:numCache>
            </c:numRef>
          </c:cat>
          <c:val>
            <c:numRef>
              <c:f>'podľa príchodu'!$T$101:$T$115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16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3-422D-BA42-A7204690957B}"/>
            </c:ext>
          </c:extLst>
        </c:ser>
        <c:ser>
          <c:idx val="1"/>
          <c:order val="1"/>
          <c:tx>
            <c:strRef>
              <c:f>'podľa príchodu'!$S$100</c:f>
              <c:strCache>
                <c:ptCount val="1"/>
                <c:pt idx="0">
                  <c:v>Počet vysťahovalcov.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'podľa príchodu'!$S$101:$S$115</c:f>
              <c:numCache>
                <c:formatCode>General</c:formatCode>
                <c:ptCount val="15"/>
                <c:pt idx="0">
                  <c:v>1897</c:v>
                </c:pt>
                <c:pt idx="1">
                  <c:v>1899</c:v>
                </c:pt>
                <c:pt idx="2">
                  <c:v>1900</c:v>
                </c:pt>
                <c:pt idx="3">
                  <c:v>1901</c:v>
                </c:pt>
                <c:pt idx="4">
                  <c:v>1902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1921</c:v>
                </c:pt>
                <c:pt idx="13">
                  <c:v>1922</c:v>
                </c:pt>
                <c:pt idx="14">
                  <c:v>1924</c:v>
                </c:pt>
              </c:numCache>
            </c:numRef>
          </c:cat>
          <c:val>
            <c:numRef>
              <c:f>'podľa príchodu'!$U$101:$U$115</c:f>
              <c:numCache>
                <c:formatCode>#\ ##0.0"%"</c:formatCode>
                <c:ptCount val="15"/>
                <c:pt idx="0">
                  <c:v>1.408450704225352</c:v>
                </c:pt>
                <c:pt idx="1">
                  <c:v>1.408450704225352</c:v>
                </c:pt>
                <c:pt idx="2">
                  <c:v>1.408450704225352</c:v>
                </c:pt>
                <c:pt idx="3">
                  <c:v>9.8591549295774641</c:v>
                </c:pt>
                <c:pt idx="4">
                  <c:v>1.408450704225352</c:v>
                </c:pt>
                <c:pt idx="5">
                  <c:v>2.816901408450704</c:v>
                </c:pt>
                <c:pt idx="6">
                  <c:v>18.309859154929576</c:v>
                </c:pt>
                <c:pt idx="7">
                  <c:v>22.535211267605632</c:v>
                </c:pt>
                <c:pt idx="8">
                  <c:v>4.225352112676056</c:v>
                </c:pt>
                <c:pt idx="9">
                  <c:v>12.67605633802817</c:v>
                </c:pt>
                <c:pt idx="10">
                  <c:v>5.6338028169014081</c:v>
                </c:pt>
                <c:pt idx="11">
                  <c:v>5.6338028169014081</c:v>
                </c:pt>
                <c:pt idx="12">
                  <c:v>1.408450704225352</c:v>
                </c:pt>
                <c:pt idx="13">
                  <c:v>2.816901408450704</c:v>
                </c:pt>
                <c:pt idx="14">
                  <c:v>8.4507042253521121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03-422D-BA42-A7204690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86880"/>
        <c:axId val="124988416"/>
      </c:barChart>
      <c:catAx>
        <c:axId val="124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88416"/>
        <c:crosses val="autoZero"/>
        <c:auto val="1"/>
        <c:lblAlgn val="ctr"/>
        <c:lblOffset val="100"/>
        <c:noMultiLvlLbl val="0"/>
      </c:catAx>
      <c:valAx>
        <c:axId val="12498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868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249623729692375"/>
          <c:y val="3.5921619386617781E-2"/>
          <c:w val="0.19895669954969625"/>
          <c:h val="0.117197857117175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 b="1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50946458547804E-2"/>
          <c:y val="4.214129483814541E-2"/>
          <c:w val="0.920164157925489"/>
          <c:h val="0.83063247302420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'podľa príchodu'!$W$90</c:f>
              <c:strCache>
                <c:ptCount val="1"/>
                <c:pt idx="0">
                  <c:v>Prístavy z ktorých priplávali do USA.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príchodu'!$W$91:$W$94</c:f>
              <c:strCache>
                <c:ptCount val="4"/>
                <c:pt idx="0">
                  <c:v>Brémy</c:v>
                </c:pt>
                <c:pt idx="1">
                  <c:v>Hamburg</c:v>
                </c:pt>
                <c:pt idx="2">
                  <c:v>Rotterdam</c:v>
                </c:pt>
                <c:pt idx="3">
                  <c:v>Antwerpy</c:v>
                </c:pt>
              </c:strCache>
            </c:strRef>
          </c:cat>
          <c:val>
            <c:numRef>
              <c:f>'podľa príchodu'!$X$91:$X$94</c:f>
              <c:numCache>
                <c:formatCode>0</c:formatCode>
                <c:ptCount val="4"/>
                <c:pt idx="0">
                  <c:v>53</c:v>
                </c:pt>
                <c:pt idx="1">
                  <c:v>10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9-4A61-A485-96283F6AD882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'podľa príchodu'!$W$91:$W$94</c:f>
              <c:strCache>
                <c:ptCount val="4"/>
                <c:pt idx="0">
                  <c:v>Brémy</c:v>
                </c:pt>
                <c:pt idx="1">
                  <c:v>Hamburg</c:v>
                </c:pt>
                <c:pt idx="2">
                  <c:v>Rotterdam</c:v>
                </c:pt>
                <c:pt idx="3">
                  <c:v>Antwerpy</c:v>
                </c:pt>
              </c:strCache>
            </c:strRef>
          </c:cat>
          <c:val>
            <c:numRef>
              <c:f>'podľa príchodu'!$Y$91:$Y$94</c:f>
              <c:numCache>
                <c:formatCode>0.0"%"</c:formatCode>
                <c:ptCount val="4"/>
                <c:pt idx="0">
                  <c:v>74.647887323943664</c:v>
                </c:pt>
                <c:pt idx="1">
                  <c:v>14.084507042253522</c:v>
                </c:pt>
                <c:pt idx="2">
                  <c:v>8.4507042253521121</c:v>
                </c:pt>
                <c:pt idx="3">
                  <c:v>2.816901408450704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9-4A61-A485-96283F6AD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4288"/>
        <c:axId val="124925824"/>
      </c:barChart>
      <c:catAx>
        <c:axId val="1249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25824"/>
        <c:crosses val="autoZero"/>
        <c:auto val="1"/>
        <c:lblAlgn val="ctr"/>
        <c:lblOffset val="100"/>
        <c:noMultiLvlLbl val="0"/>
      </c:catAx>
      <c:valAx>
        <c:axId val="124925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92428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4870556374799438"/>
          <c:y val="1.3505030621172361E-2"/>
          <c:w val="0.52173024308357374"/>
          <c:h val="0.1396566054243219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90857500306545E-2"/>
          <c:y val="3.3075987452787912E-2"/>
          <c:w val="0.900175021119903"/>
          <c:h val="0.8179762285811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587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pôvodné!$W$308:$W$311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pôvodné!$X$308:$X$311</c:f>
              <c:numCache>
                <c:formatCode>General</c:formatCode>
                <c:ptCount val="4"/>
                <c:pt idx="0">
                  <c:v>229</c:v>
                </c:pt>
                <c:pt idx="1">
                  <c:v>99</c:v>
                </c:pt>
                <c:pt idx="2">
                  <c:v>128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F-4BDB-89C6-FFA625693A3E}"/>
            </c:ext>
          </c:extLst>
        </c:ser>
        <c:ser>
          <c:idx val="1"/>
          <c:order val="1"/>
          <c:spPr>
            <a:solidFill>
              <a:srgbClr val="FFCB25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69360269360269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8F-4BDB-89C6-FFA625693A3E}"/>
                </c:ext>
              </c:extLst>
            </c:dLbl>
            <c:dLbl>
              <c:idx val="1"/>
              <c:layout>
                <c:manualLayout>
                  <c:x val="2.02020202020202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8F-4BDB-89C6-FFA625693A3E}"/>
                </c:ext>
              </c:extLst>
            </c:dLbl>
            <c:dLbl>
              <c:idx val="2"/>
              <c:layout>
                <c:manualLayout>
                  <c:x val="2.35690235690236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8F-4BDB-89C6-FFA625693A3E}"/>
                </c:ext>
              </c:extLst>
            </c:dLbl>
            <c:dLbl>
              <c:idx val="3"/>
              <c:layout>
                <c:manualLayout>
                  <c:x val="1.0101010101010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8F-4BDB-89C6-FFA625693A3E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pôvodné!$W$308:$W$311</c:f>
              <c:strCache>
                <c:ptCount val="4"/>
                <c:pt idx="0">
                  <c:v>Muži:</c:v>
                </c:pt>
                <c:pt idx="1">
                  <c:v>ženatí: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pôvodné!$Y$308:$Y$311</c:f>
              <c:numCache>
                <c:formatCode>0.0"%"</c:formatCode>
                <c:ptCount val="4"/>
                <c:pt idx="0">
                  <c:v>73.870967741935488</c:v>
                </c:pt>
                <c:pt idx="1">
                  <c:v>43.231441048034938</c:v>
                </c:pt>
                <c:pt idx="2">
                  <c:v>55.895196506550221</c:v>
                </c:pt>
                <c:pt idx="3">
                  <c:v>0.8733624454148472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8F-4BDB-89C6-FFA62569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6144"/>
        <c:axId val="125056128"/>
      </c:barChart>
      <c:catAx>
        <c:axId val="1250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056128"/>
        <c:crosses val="autoZero"/>
        <c:auto val="1"/>
        <c:lblAlgn val="ctr"/>
        <c:lblOffset val="100"/>
        <c:noMultiLvlLbl val="0"/>
      </c:catAx>
      <c:valAx>
        <c:axId val="12505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25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19319807246"/>
          <c:y val="5.9932629878756138E-2"/>
          <c:w val="0.88565845935924681"/>
          <c:h val="0.7917226136206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pôvodné!$Z$308:$Z$311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pôvodné!$AA$308:$AA$311</c:f>
              <c:numCache>
                <c:formatCode>0</c:formatCode>
                <c:ptCount val="4"/>
                <c:pt idx="0" formatCode="General">
                  <c:v>81</c:v>
                </c:pt>
                <c:pt idx="1">
                  <c:v>18</c:v>
                </c:pt>
                <c:pt idx="2">
                  <c:v>62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2-4D61-B813-4BCE96B974AD}"/>
            </c:ext>
          </c:extLst>
        </c:ser>
        <c:ser>
          <c:idx val="1"/>
          <c:order val="1"/>
          <c:spPr>
            <a:solidFill>
              <a:srgbClr val="FFCB25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6205505303572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52-4D61-B813-4BCE96B974AD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pôvodné!$Z$308:$Z$311</c:f>
              <c:strCache>
                <c:ptCount val="4"/>
                <c:pt idx="0">
                  <c:v>Ženy:</c:v>
                </c:pt>
                <c:pt idx="1">
                  <c:v>vydaté:</c:v>
                </c:pt>
                <c:pt idx="2">
                  <c:v>slobodné:</c:v>
                </c:pt>
                <c:pt idx="3">
                  <c:v>neuvedené:</c:v>
                </c:pt>
              </c:strCache>
            </c:strRef>
          </c:cat>
          <c:val>
            <c:numRef>
              <c:f>pôvodné!$AB$308:$AB$311</c:f>
              <c:numCache>
                <c:formatCode>0.0"%"</c:formatCode>
                <c:ptCount val="4"/>
                <c:pt idx="0">
                  <c:v>26.129032258064516</c:v>
                </c:pt>
                <c:pt idx="1">
                  <c:v>22.222222222222221</c:v>
                </c:pt>
                <c:pt idx="2">
                  <c:v>76.543209876543216</c:v>
                </c:pt>
                <c:pt idx="3">
                  <c:v>1.2345679012345678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2-4D61-B813-4BCE96B9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93376"/>
        <c:axId val="125094912"/>
      </c:barChart>
      <c:catAx>
        <c:axId val="12509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094912"/>
        <c:crosses val="autoZero"/>
        <c:auto val="1"/>
        <c:lblAlgn val="ctr"/>
        <c:lblOffset val="100"/>
        <c:noMultiLvlLbl val="0"/>
      </c:catAx>
      <c:valAx>
        <c:axId val="12509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250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587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pôvodné!$W$312:$W$315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pôvodné!$X$312:$X$315</c:f>
              <c:numCache>
                <c:formatCode>General</c:formatCode>
                <c:ptCount val="4"/>
                <c:pt idx="0">
                  <c:v>310</c:v>
                </c:pt>
                <c:pt idx="1">
                  <c:v>117</c:v>
                </c:pt>
                <c:pt idx="2">
                  <c:v>190</c:v>
                </c:pt>
                <c:pt idx="3" formatCode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2-4D08-A959-0E19DC473F14}"/>
            </c:ext>
          </c:extLst>
        </c:ser>
        <c:ser>
          <c:idx val="1"/>
          <c:order val="1"/>
          <c:spPr>
            <a:solidFill>
              <a:srgbClr val="FFCB25"/>
            </a:solidFill>
            <a:ln w="158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0856874022822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42-4D08-A959-0E19DC473F14}"/>
                </c:ext>
              </c:extLst>
            </c:dLbl>
            <c:dLbl>
              <c:idx val="1"/>
              <c:layout>
                <c:manualLayout>
                  <c:x val="3.4425791115733191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42-4D08-A959-0E19DC473F14}"/>
                </c:ext>
              </c:extLst>
            </c:dLbl>
            <c:dLbl>
              <c:idx val="2"/>
              <c:layout>
                <c:manualLayout>
                  <c:x val="4.1613571888419722E-2"/>
                  <c:y val="-5.376344086021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42-4D08-A959-0E19DC473F1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pôvodné!$W$312:$W$315</c:f>
              <c:strCache>
                <c:ptCount val="4"/>
                <c:pt idx="0">
                  <c:v>Spolu:</c:v>
                </c:pt>
                <c:pt idx="1">
                  <c:v>Zobratí:</c:v>
                </c:pt>
                <c:pt idx="2">
                  <c:v>slobodní:</c:v>
                </c:pt>
                <c:pt idx="3">
                  <c:v>neuvedené:</c:v>
                </c:pt>
              </c:strCache>
            </c:strRef>
          </c:cat>
          <c:val>
            <c:numRef>
              <c:f>pôvodné!$Y$312:$Y$315</c:f>
              <c:numCache>
                <c:formatCode>0.0"%"</c:formatCode>
                <c:ptCount val="4"/>
                <c:pt idx="0">
                  <c:v>100</c:v>
                </c:pt>
                <c:pt idx="1">
                  <c:v>37.741935483870968</c:v>
                </c:pt>
                <c:pt idx="2">
                  <c:v>61.29032258064516</c:v>
                </c:pt>
                <c:pt idx="3">
                  <c:v>0.967741935483871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42-4D08-A959-0E19DC47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6640"/>
        <c:axId val="126186624"/>
      </c:barChart>
      <c:catAx>
        <c:axId val="1261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186624"/>
        <c:crosses val="autoZero"/>
        <c:auto val="1"/>
        <c:lblAlgn val="ctr"/>
        <c:lblOffset val="100"/>
        <c:noMultiLvlLbl val="0"/>
      </c:catAx>
      <c:valAx>
        <c:axId val="1261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12617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38102</xdr:colOff>
      <xdr:row>102</xdr:row>
      <xdr:rowOff>209550</xdr:rowOff>
    </xdr:from>
    <xdr:to>
      <xdr:col>16</xdr:col>
      <xdr:colOff>752475</xdr:colOff>
      <xdr:row>118</xdr:row>
      <xdr:rowOff>114300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120</xdr:row>
      <xdr:rowOff>123825</xdr:rowOff>
    </xdr:from>
    <xdr:to>
      <xdr:col>6</xdr:col>
      <xdr:colOff>647700</xdr:colOff>
      <xdr:row>132</xdr:row>
      <xdr:rowOff>123825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120</xdr:row>
      <xdr:rowOff>123825</xdr:rowOff>
    </xdr:from>
    <xdr:to>
      <xdr:col>11</xdr:col>
      <xdr:colOff>466725</xdr:colOff>
      <xdr:row>132</xdr:row>
      <xdr:rowOff>123825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504825</xdr:colOff>
      <xdr:row>120</xdr:row>
      <xdr:rowOff>114300</xdr:rowOff>
    </xdr:from>
    <xdr:to>
      <xdr:col>16</xdr:col>
      <xdr:colOff>771525</xdr:colOff>
      <xdr:row>132</xdr:row>
      <xdr:rowOff>114300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135</xdr:row>
      <xdr:rowOff>152400</xdr:rowOff>
    </xdr:from>
    <xdr:to>
      <xdr:col>16</xdr:col>
      <xdr:colOff>723900</xdr:colOff>
      <xdr:row>150</xdr:row>
      <xdr:rowOff>200025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19050</xdr:colOff>
      <xdr:row>151</xdr:row>
      <xdr:rowOff>180975</xdr:rowOff>
    </xdr:from>
    <xdr:to>
      <xdr:col>9</xdr:col>
      <xdr:colOff>171450</xdr:colOff>
      <xdr:row>163</xdr:row>
      <xdr:rowOff>180975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433</xdr:row>
      <xdr:rowOff>0</xdr:rowOff>
    </xdr:from>
    <xdr:to>
      <xdr:col>6</xdr:col>
      <xdr:colOff>828676</xdr:colOff>
      <xdr:row>444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433</xdr:row>
      <xdr:rowOff>0</xdr:rowOff>
    </xdr:from>
    <xdr:to>
      <xdr:col>12</xdr:col>
      <xdr:colOff>200025</xdr:colOff>
      <xdr:row>444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433</xdr:row>
      <xdr:rowOff>0</xdr:rowOff>
    </xdr:from>
    <xdr:to>
      <xdr:col>17</xdr:col>
      <xdr:colOff>9525</xdr:colOff>
      <xdr:row>444</xdr:row>
      <xdr:rowOff>38100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462</xdr:row>
      <xdr:rowOff>76200</xdr:rowOff>
    </xdr:from>
    <xdr:to>
      <xdr:col>17</xdr:col>
      <xdr:colOff>19050</xdr:colOff>
      <xdr:row>478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133349</xdr:colOff>
      <xdr:row>478</xdr:row>
      <xdr:rowOff>95250</xdr:rowOff>
    </xdr:from>
    <xdr:to>
      <xdr:col>17</xdr:col>
      <xdr:colOff>9525</xdr:colOff>
      <xdr:row>495</xdr:row>
      <xdr:rowOff>114300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415</xdr:row>
      <xdr:rowOff>28575</xdr:rowOff>
    </xdr:from>
    <xdr:to>
      <xdr:col>16</xdr:col>
      <xdr:colOff>771525</xdr:colOff>
      <xdr:row>431</xdr:row>
      <xdr:rowOff>104774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9526</xdr:colOff>
      <xdr:row>444</xdr:row>
      <xdr:rowOff>104775</xdr:rowOff>
    </xdr:from>
    <xdr:to>
      <xdr:col>17</xdr:col>
      <xdr:colOff>9526</xdr:colOff>
      <xdr:row>462</xdr:row>
      <xdr:rowOff>57150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4"/>
  <sheetViews>
    <sheetView showGridLines="0" workbookViewId="0">
      <selection activeCell="D8" sqref="D8:Q8"/>
    </sheetView>
  </sheetViews>
  <sheetFormatPr defaultRowHeight="15" x14ac:dyDescent="0.25"/>
  <cols>
    <col min="1" max="1" width="3.140625" style="5" customWidth="1"/>
    <col min="2" max="2" width="2" style="5" customWidth="1"/>
    <col min="3" max="3" width="3.7109375" style="2" customWidth="1"/>
    <col min="4" max="4" width="12.140625" style="68" customWidth="1"/>
    <col min="5" max="5" width="13.28515625" style="69" customWidth="1"/>
    <col min="6" max="6" width="13.7109375" style="69" customWidth="1"/>
    <col min="7" max="7" width="17.7109375" style="69" customWidth="1"/>
    <col min="8" max="8" width="10.140625" style="69" customWidth="1"/>
    <col min="9" max="9" width="4.7109375" style="2" customWidth="1"/>
    <col min="10" max="10" width="4.28515625" style="2" customWidth="1"/>
    <col min="11" max="11" width="13.7109375" style="1" customWidth="1"/>
    <col min="12" max="12" width="13" style="1" customWidth="1"/>
    <col min="13" max="13" width="12.85546875" style="1" customWidth="1"/>
    <col min="14" max="14" width="3.42578125" style="2" customWidth="1"/>
    <col min="15" max="15" width="3.28515625" style="2" customWidth="1"/>
    <col min="16" max="16" width="20.85546875" style="1" customWidth="1"/>
    <col min="17" max="17" width="12" style="1" customWidth="1"/>
    <col min="18" max="18" width="9.140625" style="4"/>
    <col min="19" max="25" width="9.140625" style="5"/>
    <col min="26" max="26" width="13.28515625" style="5" customWidth="1"/>
    <col min="27" max="16384" width="9.140625" style="5"/>
  </cols>
  <sheetData>
    <row r="1" spans="3:18" ht="7.5" customHeight="1" x14ac:dyDescent="0.25"/>
    <row r="2" spans="3:18" s="45" customFormat="1" ht="26.25" customHeight="1" x14ac:dyDescent="0.25">
      <c r="D2" s="70" t="s">
        <v>132</v>
      </c>
      <c r="E2" s="71"/>
      <c r="F2" s="71"/>
      <c r="G2" s="71"/>
      <c r="H2" s="72"/>
      <c r="I2" s="79"/>
      <c r="J2" s="79"/>
      <c r="K2" s="42"/>
      <c r="L2" s="42"/>
      <c r="M2" s="43"/>
      <c r="N2" s="44"/>
      <c r="O2" s="44"/>
      <c r="P2" s="42"/>
      <c r="Q2" s="41"/>
      <c r="R2" s="41"/>
    </row>
    <row r="3" spans="3:18" ht="24" customHeight="1" x14ac:dyDescent="0.2">
      <c r="D3" s="87" t="s">
        <v>6</v>
      </c>
      <c r="E3" s="88" t="s">
        <v>83</v>
      </c>
      <c r="F3" s="88" t="s">
        <v>84</v>
      </c>
      <c r="G3" s="88" t="s">
        <v>0</v>
      </c>
      <c r="H3" s="88" t="s">
        <v>1</v>
      </c>
      <c r="I3" s="89" t="s">
        <v>2</v>
      </c>
      <c r="J3" s="89" t="s">
        <v>3</v>
      </c>
      <c r="K3" s="88" t="s">
        <v>44</v>
      </c>
      <c r="L3" s="90" t="s">
        <v>85</v>
      </c>
      <c r="M3" s="88" t="s">
        <v>0</v>
      </c>
      <c r="N3" s="89" t="s">
        <v>4</v>
      </c>
      <c r="O3" s="89" t="s">
        <v>5</v>
      </c>
      <c r="P3" s="88" t="s">
        <v>7</v>
      </c>
      <c r="Q3" s="88" t="s">
        <v>8</v>
      </c>
      <c r="R3" s="3"/>
    </row>
    <row r="4" spans="3:18" ht="18" customHeight="1" x14ac:dyDescent="0.25">
      <c r="C4" s="114">
        <v>1</v>
      </c>
      <c r="D4" s="65" t="s">
        <v>144</v>
      </c>
      <c r="E4" s="47" t="s">
        <v>91</v>
      </c>
      <c r="F4" s="47" t="s">
        <v>145</v>
      </c>
      <c r="G4" s="47" t="s">
        <v>140</v>
      </c>
      <c r="H4" s="47" t="s">
        <v>119</v>
      </c>
      <c r="I4" s="66">
        <v>30</v>
      </c>
      <c r="J4" s="66" t="s">
        <v>9</v>
      </c>
      <c r="K4" s="47" t="s">
        <v>23</v>
      </c>
      <c r="L4" s="47" t="s">
        <v>146</v>
      </c>
      <c r="M4" s="47" t="s">
        <v>89</v>
      </c>
      <c r="N4" s="66" t="s">
        <v>10</v>
      </c>
      <c r="O4" s="66" t="s">
        <v>10</v>
      </c>
      <c r="P4" s="47" t="s">
        <v>147</v>
      </c>
      <c r="Q4" s="67" t="s">
        <v>12</v>
      </c>
      <c r="R4" s="3"/>
    </row>
    <row r="5" spans="3:18" ht="18" customHeight="1" x14ac:dyDescent="0.25">
      <c r="C5" s="115">
        <f>C4+1</f>
        <v>2</v>
      </c>
      <c r="D5" s="48" t="s">
        <v>162</v>
      </c>
      <c r="E5" s="49" t="s">
        <v>163</v>
      </c>
      <c r="F5" s="49" t="s">
        <v>161</v>
      </c>
      <c r="G5" s="49"/>
      <c r="H5" s="49" t="s">
        <v>20</v>
      </c>
      <c r="I5" s="50">
        <v>17</v>
      </c>
      <c r="J5" s="50" t="s">
        <v>15</v>
      </c>
      <c r="K5" s="49"/>
      <c r="L5" s="49" t="s">
        <v>164</v>
      </c>
      <c r="M5" s="49" t="s">
        <v>164</v>
      </c>
      <c r="N5" s="50" t="s">
        <v>10</v>
      </c>
      <c r="O5" s="50" t="s">
        <v>10</v>
      </c>
      <c r="P5" s="49" t="s">
        <v>82</v>
      </c>
      <c r="Q5" s="51" t="s">
        <v>16</v>
      </c>
      <c r="R5" s="3"/>
    </row>
    <row r="6" spans="3:18" ht="18" customHeight="1" x14ac:dyDescent="0.25">
      <c r="C6" s="115">
        <f t="shared" ref="C6:C69" si="0">C5+1</f>
        <v>3</v>
      </c>
      <c r="D6" s="48">
        <v>45</v>
      </c>
      <c r="E6" s="49" t="s">
        <v>217</v>
      </c>
      <c r="F6" s="49" t="s">
        <v>218</v>
      </c>
      <c r="G6" s="49"/>
      <c r="H6" s="49" t="s">
        <v>219</v>
      </c>
      <c r="I6" s="50">
        <v>18</v>
      </c>
      <c r="J6" s="50" t="s">
        <v>15</v>
      </c>
      <c r="K6" s="49" t="s">
        <v>13</v>
      </c>
      <c r="L6" s="49" t="s">
        <v>220</v>
      </c>
      <c r="M6" s="49" t="s">
        <v>13</v>
      </c>
      <c r="N6" s="50" t="s">
        <v>10</v>
      </c>
      <c r="O6" s="50" t="s">
        <v>10</v>
      </c>
      <c r="P6" s="49" t="s">
        <v>221</v>
      </c>
      <c r="Q6" s="51" t="s">
        <v>73</v>
      </c>
      <c r="R6" s="3"/>
    </row>
    <row r="7" spans="3:18" ht="18" customHeight="1" x14ac:dyDescent="0.25">
      <c r="C7" s="115">
        <f t="shared" si="0"/>
        <v>4</v>
      </c>
      <c r="D7" s="48">
        <v>457</v>
      </c>
      <c r="E7" s="49" t="s">
        <v>98</v>
      </c>
      <c r="F7" s="49" t="s">
        <v>99</v>
      </c>
      <c r="G7" s="49"/>
      <c r="H7" s="49" t="s">
        <v>100</v>
      </c>
      <c r="I7" s="50">
        <v>19</v>
      </c>
      <c r="J7" s="50" t="s">
        <v>15</v>
      </c>
      <c r="K7" s="49" t="s">
        <v>46</v>
      </c>
      <c r="L7" s="49" t="s">
        <v>94</v>
      </c>
      <c r="M7" s="49" t="s">
        <v>94</v>
      </c>
      <c r="N7" s="50" t="s">
        <v>10</v>
      </c>
      <c r="O7" s="50" t="s">
        <v>10</v>
      </c>
      <c r="P7" s="49" t="s">
        <v>95</v>
      </c>
      <c r="Q7" s="51" t="s">
        <v>16</v>
      </c>
    </row>
    <row r="8" spans="3:18" ht="18" customHeight="1" x14ac:dyDescent="0.25">
      <c r="C8" s="115">
        <f t="shared" si="0"/>
        <v>5</v>
      </c>
      <c r="D8" s="48">
        <v>478</v>
      </c>
      <c r="E8" s="49" t="s">
        <v>254</v>
      </c>
      <c r="F8" s="49" t="s">
        <v>255</v>
      </c>
      <c r="G8" s="49"/>
      <c r="H8" s="49" t="s">
        <v>256</v>
      </c>
      <c r="I8" s="50">
        <v>24</v>
      </c>
      <c r="J8" s="50" t="s">
        <v>17</v>
      </c>
      <c r="K8" s="49" t="s">
        <v>46</v>
      </c>
      <c r="L8" s="49" t="s">
        <v>257</v>
      </c>
      <c r="M8" s="49" t="s">
        <v>89</v>
      </c>
      <c r="N8" s="50" t="s">
        <v>10</v>
      </c>
      <c r="O8" s="50" t="s">
        <v>10</v>
      </c>
      <c r="P8" s="49" t="s">
        <v>258</v>
      </c>
      <c r="Q8" s="51" t="s">
        <v>12</v>
      </c>
    </row>
    <row r="9" spans="3:18" ht="18" customHeight="1" x14ac:dyDescent="0.25">
      <c r="C9" s="115">
        <f t="shared" si="0"/>
        <v>6</v>
      </c>
      <c r="D9" s="48">
        <v>882</v>
      </c>
      <c r="E9" s="49" t="s">
        <v>160</v>
      </c>
      <c r="F9" s="49" t="s">
        <v>161</v>
      </c>
      <c r="G9" s="103"/>
      <c r="H9" s="49" t="s">
        <v>69</v>
      </c>
      <c r="I9" s="50">
        <v>38</v>
      </c>
      <c r="J9" s="50" t="s">
        <v>9</v>
      </c>
      <c r="K9" s="49" t="s">
        <v>13</v>
      </c>
      <c r="L9" s="49" t="s">
        <v>94</v>
      </c>
      <c r="M9" s="49" t="s">
        <v>94</v>
      </c>
      <c r="N9" s="50" t="s">
        <v>10</v>
      </c>
      <c r="O9" s="50" t="s">
        <v>10</v>
      </c>
      <c r="P9" s="49" t="s">
        <v>78</v>
      </c>
      <c r="Q9" s="51" t="s">
        <v>16</v>
      </c>
    </row>
    <row r="10" spans="3:18" ht="18" customHeight="1" x14ac:dyDescent="0.25">
      <c r="C10" s="115">
        <f t="shared" si="0"/>
        <v>7</v>
      </c>
      <c r="D10" s="48">
        <v>1791</v>
      </c>
      <c r="E10" s="49" t="s">
        <v>91</v>
      </c>
      <c r="F10" s="49" t="s">
        <v>92</v>
      </c>
      <c r="G10" s="49"/>
      <c r="H10" s="49" t="s">
        <v>70</v>
      </c>
      <c r="I10" s="50">
        <v>3</v>
      </c>
      <c r="J10" s="50" t="s">
        <v>15</v>
      </c>
      <c r="K10" s="49" t="s">
        <v>13</v>
      </c>
      <c r="L10" s="49" t="s">
        <v>89</v>
      </c>
      <c r="M10" s="49" t="s">
        <v>89</v>
      </c>
      <c r="N10" s="50" t="s">
        <v>10</v>
      </c>
      <c r="O10" s="50" t="s">
        <v>11</v>
      </c>
      <c r="P10" s="49" t="s">
        <v>18</v>
      </c>
      <c r="Q10" s="51" t="s">
        <v>12</v>
      </c>
    </row>
    <row r="11" spans="3:18" ht="18" customHeight="1" x14ac:dyDescent="0.25">
      <c r="C11" s="115">
        <f t="shared" si="0"/>
        <v>8</v>
      </c>
      <c r="D11" s="48">
        <v>1791</v>
      </c>
      <c r="E11" s="49" t="s">
        <v>87</v>
      </c>
      <c r="F11" s="49" t="s">
        <v>92</v>
      </c>
      <c r="G11" s="49"/>
      <c r="H11" s="49" t="s">
        <v>93</v>
      </c>
      <c r="I11" s="50">
        <v>32</v>
      </c>
      <c r="J11" s="50" t="s">
        <v>17</v>
      </c>
      <c r="K11" s="49" t="s">
        <v>13</v>
      </c>
      <c r="L11" s="49" t="s">
        <v>89</v>
      </c>
      <c r="M11" s="49" t="s">
        <v>89</v>
      </c>
      <c r="N11" s="50" t="s">
        <v>10</v>
      </c>
      <c r="O11" s="50" t="s">
        <v>11</v>
      </c>
      <c r="P11" s="49" t="s">
        <v>18</v>
      </c>
      <c r="Q11" s="51" t="s">
        <v>12</v>
      </c>
    </row>
    <row r="12" spans="3:18" ht="18" customHeight="1" x14ac:dyDescent="0.25">
      <c r="C12" s="115">
        <f t="shared" si="0"/>
        <v>9</v>
      </c>
      <c r="D12" s="48">
        <v>1909</v>
      </c>
      <c r="E12" s="49" t="s">
        <v>112</v>
      </c>
      <c r="F12" s="49" t="s">
        <v>111</v>
      </c>
      <c r="G12" s="49" t="s">
        <v>112</v>
      </c>
      <c r="H12" s="49" t="s">
        <v>61</v>
      </c>
      <c r="I12" s="50">
        <v>32</v>
      </c>
      <c r="J12" s="50" t="s">
        <v>9</v>
      </c>
      <c r="K12" s="49" t="s">
        <v>113</v>
      </c>
      <c r="L12" s="49" t="s">
        <v>13</v>
      </c>
      <c r="M12" s="49" t="s">
        <v>89</v>
      </c>
      <c r="N12" s="50" t="s">
        <v>10</v>
      </c>
      <c r="O12" s="50" t="s">
        <v>11</v>
      </c>
      <c r="P12" s="49" t="s">
        <v>67</v>
      </c>
      <c r="Q12" s="51" t="s">
        <v>12</v>
      </c>
    </row>
    <row r="13" spans="3:18" s="4" customFormat="1" ht="18" customHeight="1" x14ac:dyDescent="0.25">
      <c r="C13" s="115">
        <f t="shared" si="0"/>
        <v>10</v>
      </c>
      <c r="D13" s="48">
        <v>1909</v>
      </c>
      <c r="E13" s="49" t="s">
        <v>112</v>
      </c>
      <c r="F13" s="49" t="s">
        <v>112</v>
      </c>
      <c r="G13" s="49" t="s">
        <v>112</v>
      </c>
      <c r="H13" s="49" t="s">
        <v>69</v>
      </c>
      <c r="I13" s="50">
        <v>23</v>
      </c>
      <c r="J13" s="50" t="s">
        <v>15</v>
      </c>
      <c r="K13" s="49" t="s">
        <v>114</v>
      </c>
      <c r="L13" s="49" t="s">
        <v>13</v>
      </c>
      <c r="M13" s="49" t="s">
        <v>89</v>
      </c>
      <c r="N13" s="50" t="s">
        <v>10</v>
      </c>
      <c r="O13" s="50" t="s">
        <v>11</v>
      </c>
      <c r="P13" s="49" t="s">
        <v>67</v>
      </c>
      <c r="Q13" s="51" t="s">
        <v>12</v>
      </c>
    </row>
    <row r="14" spans="3:18" s="4" customFormat="1" ht="18" customHeight="1" x14ac:dyDescent="0.25">
      <c r="C14" s="115">
        <f t="shared" si="0"/>
        <v>11</v>
      </c>
      <c r="D14" s="48">
        <v>1909</v>
      </c>
      <c r="E14" s="49" t="s">
        <v>91</v>
      </c>
      <c r="F14" s="49" t="s">
        <v>115</v>
      </c>
      <c r="G14" s="49"/>
      <c r="H14" s="49" t="s">
        <v>116</v>
      </c>
      <c r="I14" s="50">
        <v>17</v>
      </c>
      <c r="J14" s="50" t="s">
        <v>15</v>
      </c>
      <c r="K14" s="49" t="s">
        <v>23</v>
      </c>
      <c r="L14" s="49" t="s">
        <v>13</v>
      </c>
      <c r="M14" s="49" t="s">
        <v>89</v>
      </c>
      <c r="N14" s="50" t="s">
        <v>10</v>
      </c>
      <c r="O14" s="50" t="s">
        <v>11</v>
      </c>
      <c r="P14" s="49" t="s">
        <v>67</v>
      </c>
      <c r="Q14" s="51" t="s">
        <v>12</v>
      </c>
    </row>
    <row r="15" spans="3:18" s="4" customFormat="1" ht="18" customHeight="1" x14ac:dyDescent="0.25">
      <c r="C15" s="115">
        <f t="shared" si="0"/>
        <v>12</v>
      </c>
      <c r="D15" s="48">
        <v>1909</v>
      </c>
      <c r="E15" s="49" t="s">
        <v>222</v>
      </c>
      <c r="F15" s="49" t="s">
        <v>117</v>
      </c>
      <c r="G15" s="49"/>
      <c r="H15" s="49" t="s">
        <v>19</v>
      </c>
      <c r="I15" s="50">
        <v>38</v>
      </c>
      <c r="J15" s="50" t="s">
        <v>9</v>
      </c>
      <c r="K15" s="49" t="s">
        <v>23</v>
      </c>
      <c r="L15" s="49" t="s">
        <v>13</v>
      </c>
      <c r="M15" s="49" t="s">
        <v>89</v>
      </c>
      <c r="N15" s="50" t="s">
        <v>10</v>
      </c>
      <c r="O15" s="50" t="s">
        <v>11</v>
      </c>
      <c r="P15" s="49" t="s">
        <v>67</v>
      </c>
      <c r="Q15" s="51" t="s">
        <v>12</v>
      </c>
    </row>
    <row r="16" spans="3:18" s="4" customFormat="1" ht="18" customHeight="1" x14ac:dyDescent="0.25">
      <c r="C16" s="115">
        <f t="shared" si="0"/>
        <v>13</v>
      </c>
      <c r="D16" s="48">
        <v>1909</v>
      </c>
      <c r="E16" s="49" t="s">
        <v>223</v>
      </c>
      <c r="F16" s="49" t="s">
        <v>117</v>
      </c>
      <c r="G16" s="49"/>
      <c r="H16" s="49" t="s">
        <v>20</v>
      </c>
      <c r="I16" s="50">
        <v>23</v>
      </c>
      <c r="J16" s="50" t="s">
        <v>17</v>
      </c>
      <c r="K16" s="49" t="s">
        <v>46</v>
      </c>
      <c r="L16" s="49" t="s">
        <v>13</v>
      </c>
      <c r="M16" s="49" t="s">
        <v>89</v>
      </c>
      <c r="N16" s="50" t="s">
        <v>10</v>
      </c>
      <c r="O16" s="50" t="s">
        <v>11</v>
      </c>
      <c r="P16" s="49" t="s">
        <v>67</v>
      </c>
      <c r="Q16" s="51" t="s">
        <v>12</v>
      </c>
    </row>
    <row r="17" spans="3:32" s="4" customFormat="1" ht="18" customHeight="1" x14ac:dyDescent="0.25">
      <c r="C17" s="115">
        <f t="shared" si="0"/>
        <v>14</v>
      </c>
      <c r="D17" s="48">
        <v>1909</v>
      </c>
      <c r="E17" s="49" t="s">
        <v>223</v>
      </c>
      <c r="F17" s="49" t="s">
        <v>117</v>
      </c>
      <c r="G17" s="49"/>
      <c r="H17" s="49" t="s">
        <v>118</v>
      </c>
      <c r="I17" s="50">
        <v>11</v>
      </c>
      <c r="J17" s="50" t="s">
        <v>15</v>
      </c>
      <c r="K17" s="49" t="s">
        <v>68</v>
      </c>
      <c r="L17" s="49" t="s">
        <v>13</v>
      </c>
      <c r="M17" s="49" t="s">
        <v>89</v>
      </c>
      <c r="N17" s="50" t="s">
        <v>10</v>
      </c>
      <c r="O17" s="50" t="s">
        <v>11</v>
      </c>
      <c r="P17" s="49" t="s">
        <v>67</v>
      </c>
      <c r="Q17" s="51" t="s">
        <v>12</v>
      </c>
    </row>
    <row r="18" spans="3:32" s="4" customFormat="1" ht="18" customHeight="1" x14ac:dyDescent="0.25">
      <c r="C18" s="115">
        <f t="shared" si="0"/>
        <v>15</v>
      </c>
      <c r="D18" s="48">
        <v>1909</v>
      </c>
      <c r="E18" s="49" t="s">
        <v>223</v>
      </c>
      <c r="F18" s="49" t="s">
        <v>117</v>
      </c>
      <c r="G18" s="49"/>
      <c r="H18" s="49" t="s">
        <v>119</v>
      </c>
      <c r="I18" s="50">
        <v>9</v>
      </c>
      <c r="J18" s="50" t="s">
        <v>15</v>
      </c>
      <c r="K18" s="49" t="s">
        <v>68</v>
      </c>
      <c r="L18" s="49" t="s">
        <v>13</v>
      </c>
      <c r="M18" s="49" t="s">
        <v>89</v>
      </c>
      <c r="N18" s="50" t="s">
        <v>10</v>
      </c>
      <c r="O18" s="50" t="s">
        <v>11</v>
      </c>
      <c r="P18" s="49" t="s">
        <v>67</v>
      </c>
      <c r="Q18" s="51" t="s">
        <v>12</v>
      </c>
    </row>
    <row r="19" spans="3:32" s="4" customFormat="1" ht="18" customHeight="1" x14ac:dyDescent="0.25">
      <c r="C19" s="115">
        <f t="shared" si="0"/>
        <v>16</v>
      </c>
      <c r="D19" s="48">
        <v>1909</v>
      </c>
      <c r="E19" s="49" t="s">
        <v>244</v>
      </c>
      <c r="F19" s="49" t="s">
        <v>120</v>
      </c>
      <c r="G19" s="49" t="s">
        <v>121</v>
      </c>
      <c r="H19" s="49" t="s">
        <v>122</v>
      </c>
      <c r="I19" s="50">
        <v>17</v>
      </c>
      <c r="J19" s="50" t="s">
        <v>15</v>
      </c>
      <c r="K19" s="49" t="s">
        <v>23</v>
      </c>
      <c r="L19" s="49" t="s">
        <v>13</v>
      </c>
      <c r="M19" s="49" t="s">
        <v>89</v>
      </c>
      <c r="N19" s="50" t="s">
        <v>10</v>
      </c>
      <c r="O19" s="50" t="s">
        <v>11</v>
      </c>
      <c r="P19" s="49" t="s">
        <v>67</v>
      </c>
      <c r="Q19" s="51" t="s">
        <v>12</v>
      </c>
    </row>
    <row r="20" spans="3:32" s="4" customFormat="1" ht="18" customHeight="1" x14ac:dyDescent="0.25">
      <c r="C20" s="115">
        <f t="shared" si="0"/>
        <v>17</v>
      </c>
      <c r="D20" s="48">
        <v>1909</v>
      </c>
      <c r="E20" s="49" t="s">
        <v>125</v>
      </c>
      <c r="F20" s="49" t="s">
        <v>125</v>
      </c>
      <c r="G20" s="49"/>
      <c r="H20" s="49" t="s">
        <v>133</v>
      </c>
      <c r="I20" s="50">
        <v>18</v>
      </c>
      <c r="J20" s="50" t="s">
        <v>15</v>
      </c>
      <c r="K20" s="49" t="s">
        <v>13</v>
      </c>
      <c r="L20" s="49" t="s">
        <v>134</v>
      </c>
      <c r="M20" s="49" t="s">
        <v>134</v>
      </c>
      <c r="N20" s="50" t="s">
        <v>10</v>
      </c>
      <c r="O20" s="50" t="s">
        <v>11</v>
      </c>
      <c r="P20" s="49" t="s">
        <v>56</v>
      </c>
      <c r="Q20" s="51" t="s">
        <v>12</v>
      </c>
    </row>
    <row r="21" spans="3:32" s="4" customFormat="1" ht="18" customHeight="1" x14ac:dyDescent="0.25">
      <c r="C21" s="115">
        <f t="shared" si="0"/>
        <v>18</v>
      </c>
      <c r="D21" s="48">
        <v>1909</v>
      </c>
      <c r="E21" s="49" t="s">
        <v>135</v>
      </c>
      <c r="F21" s="49" t="s">
        <v>136</v>
      </c>
      <c r="G21" s="49" t="s">
        <v>135</v>
      </c>
      <c r="H21" s="49" t="s">
        <v>69</v>
      </c>
      <c r="I21" s="50">
        <v>27</v>
      </c>
      <c r="J21" s="50" t="s">
        <v>15</v>
      </c>
      <c r="K21" s="49" t="s">
        <v>13</v>
      </c>
      <c r="L21" s="49" t="s">
        <v>134</v>
      </c>
      <c r="M21" s="49" t="s">
        <v>134</v>
      </c>
      <c r="N21" s="50" t="s">
        <v>10</v>
      </c>
      <c r="O21" s="50" t="s">
        <v>11</v>
      </c>
      <c r="P21" s="49" t="s">
        <v>56</v>
      </c>
      <c r="Q21" s="51" t="s">
        <v>12</v>
      </c>
    </row>
    <row r="22" spans="3:32" s="4" customFormat="1" ht="18" customHeight="1" x14ac:dyDescent="0.25">
      <c r="C22" s="115">
        <f t="shared" si="0"/>
        <v>19</v>
      </c>
      <c r="D22" s="48">
        <v>1913</v>
      </c>
      <c r="E22" s="49" t="s">
        <v>201</v>
      </c>
      <c r="F22" s="49" t="s">
        <v>203</v>
      </c>
      <c r="G22" s="49"/>
      <c r="H22" s="49" t="s">
        <v>22</v>
      </c>
      <c r="I22" s="50">
        <v>16</v>
      </c>
      <c r="J22" s="50" t="s">
        <v>15</v>
      </c>
      <c r="K22" s="49" t="s">
        <v>23</v>
      </c>
      <c r="L22" s="49" t="s">
        <v>204</v>
      </c>
      <c r="M22" s="49" t="s">
        <v>204</v>
      </c>
      <c r="N22" s="50" t="s">
        <v>10</v>
      </c>
      <c r="O22" s="50" t="s">
        <v>11</v>
      </c>
      <c r="P22" s="49" t="s">
        <v>78</v>
      </c>
      <c r="Q22" s="51" t="s">
        <v>16</v>
      </c>
    </row>
    <row r="23" spans="3:32" s="4" customFormat="1" ht="18" customHeight="1" x14ac:dyDescent="0.25">
      <c r="C23" s="115">
        <f t="shared" si="0"/>
        <v>20</v>
      </c>
      <c r="D23" s="48">
        <v>1913</v>
      </c>
      <c r="E23" s="49" t="s">
        <v>205</v>
      </c>
      <c r="F23" s="49" t="s">
        <v>206</v>
      </c>
      <c r="G23" s="49"/>
      <c r="H23" s="49" t="s">
        <v>22</v>
      </c>
      <c r="I23" s="50">
        <v>24</v>
      </c>
      <c r="J23" s="50" t="s">
        <v>15</v>
      </c>
      <c r="K23" s="49" t="s">
        <v>23</v>
      </c>
      <c r="L23" s="49" t="s">
        <v>204</v>
      </c>
      <c r="M23" s="49" t="s">
        <v>204</v>
      </c>
      <c r="N23" s="50" t="s">
        <v>10</v>
      </c>
      <c r="O23" s="50" t="s">
        <v>11</v>
      </c>
      <c r="P23" s="49" t="s">
        <v>78</v>
      </c>
      <c r="Q23" s="51" t="s">
        <v>16</v>
      </c>
    </row>
    <row r="24" spans="3:32" s="4" customFormat="1" ht="18" customHeight="1" x14ac:dyDescent="0.25">
      <c r="C24" s="115">
        <f t="shared" si="0"/>
        <v>21</v>
      </c>
      <c r="D24" s="48">
        <v>2178</v>
      </c>
      <c r="E24" s="49" t="s">
        <v>91</v>
      </c>
      <c r="F24" s="49" t="s">
        <v>88</v>
      </c>
      <c r="G24" s="49"/>
      <c r="H24" s="49" t="s">
        <v>109</v>
      </c>
      <c r="I24" s="50">
        <v>15</v>
      </c>
      <c r="J24" s="50" t="s">
        <v>15</v>
      </c>
      <c r="K24" s="49" t="s">
        <v>246</v>
      </c>
      <c r="L24" s="49" t="s">
        <v>110</v>
      </c>
      <c r="M24" s="49" t="s">
        <v>110</v>
      </c>
      <c r="N24" s="50" t="s">
        <v>10</v>
      </c>
      <c r="O24" s="50" t="s">
        <v>11</v>
      </c>
      <c r="P24" s="49" t="s">
        <v>18</v>
      </c>
      <c r="Q24" s="51" t="s">
        <v>12</v>
      </c>
    </row>
    <row r="25" spans="3:32" s="4" customFormat="1" ht="18" customHeight="1" x14ac:dyDescent="0.25">
      <c r="C25" s="115">
        <f t="shared" si="0"/>
        <v>22</v>
      </c>
      <c r="D25" s="48">
        <v>2236</v>
      </c>
      <c r="E25" s="49" t="s">
        <v>177</v>
      </c>
      <c r="F25" s="49" t="s">
        <v>177</v>
      </c>
      <c r="G25" s="49"/>
      <c r="H25" s="49" t="s">
        <v>178</v>
      </c>
      <c r="I25" s="50">
        <v>39</v>
      </c>
      <c r="J25" s="50" t="s">
        <v>9</v>
      </c>
      <c r="K25" s="49" t="s">
        <v>62</v>
      </c>
      <c r="L25" s="49" t="s">
        <v>179</v>
      </c>
      <c r="M25" s="49" t="s">
        <v>179</v>
      </c>
      <c r="N25" s="50" t="s">
        <v>10</v>
      </c>
      <c r="O25" s="50" t="s">
        <v>11</v>
      </c>
      <c r="P25" s="49" t="s">
        <v>71</v>
      </c>
      <c r="Q25" s="51" t="s">
        <v>12</v>
      </c>
    </row>
    <row r="26" spans="3:32" s="4" customFormat="1" ht="18" customHeight="1" x14ac:dyDescent="0.25">
      <c r="C26" s="115">
        <f t="shared" si="0"/>
        <v>23</v>
      </c>
      <c r="D26" s="48">
        <v>2236</v>
      </c>
      <c r="E26" s="49" t="s">
        <v>80</v>
      </c>
      <c r="F26" s="49" t="s">
        <v>180</v>
      </c>
      <c r="G26" s="49" t="s">
        <v>79</v>
      </c>
      <c r="H26" s="49" t="s">
        <v>81</v>
      </c>
      <c r="I26" s="50">
        <v>33</v>
      </c>
      <c r="J26" s="50" t="s">
        <v>76</v>
      </c>
      <c r="K26" s="49" t="s">
        <v>62</v>
      </c>
      <c r="L26" s="49" t="s">
        <v>179</v>
      </c>
      <c r="M26" s="49" t="s">
        <v>179</v>
      </c>
      <c r="N26" s="50" t="s">
        <v>10</v>
      </c>
      <c r="O26" s="50" t="s">
        <v>11</v>
      </c>
      <c r="P26" s="49" t="s">
        <v>71</v>
      </c>
      <c r="Q26" s="51" t="s">
        <v>12</v>
      </c>
    </row>
    <row r="27" spans="3:32" s="4" customFormat="1" ht="18" customHeight="1" x14ac:dyDescent="0.25">
      <c r="C27" s="115">
        <f t="shared" si="0"/>
        <v>24</v>
      </c>
      <c r="D27" s="48">
        <v>2236</v>
      </c>
      <c r="E27" s="49" t="s">
        <v>225</v>
      </c>
      <c r="F27" s="49" t="s">
        <v>181</v>
      </c>
      <c r="G27" s="49" t="s">
        <v>181</v>
      </c>
      <c r="H27" s="49" t="s">
        <v>182</v>
      </c>
      <c r="I27" s="50">
        <v>39</v>
      </c>
      <c r="J27" s="50" t="s">
        <v>9</v>
      </c>
      <c r="K27" s="49" t="s">
        <v>62</v>
      </c>
      <c r="L27" s="49" t="s">
        <v>179</v>
      </c>
      <c r="M27" s="49" t="s">
        <v>179</v>
      </c>
      <c r="N27" s="50" t="s">
        <v>10</v>
      </c>
      <c r="O27" s="50" t="s">
        <v>11</v>
      </c>
      <c r="P27" s="49" t="s">
        <v>71</v>
      </c>
      <c r="Q27" s="51" t="s">
        <v>12</v>
      </c>
    </row>
    <row r="28" spans="3:32" s="4" customFormat="1" ht="18" customHeight="1" x14ac:dyDescent="0.25">
      <c r="C28" s="115">
        <f t="shared" si="0"/>
        <v>25</v>
      </c>
      <c r="D28" s="48">
        <v>2281</v>
      </c>
      <c r="E28" s="49" t="s">
        <v>91</v>
      </c>
      <c r="F28" s="49" t="s">
        <v>88</v>
      </c>
      <c r="G28" s="49"/>
      <c r="H28" s="49" t="s">
        <v>104</v>
      </c>
      <c r="I28" s="50">
        <v>47</v>
      </c>
      <c r="J28" s="50" t="s">
        <v>9</v>
      </c>
      <c r="K28" s="49" t="s">
        <v>62</v>
      </c>
      <c r="L28" s="49" t="s">
        <v>105</v>
      </c>
      <c r="M28" s="49" t="s">
        <v>105</v>
      </c>
      <c r="N28" s="50" t="s">
        <v>10</v>
      </c>
      <c r="O28" s="50" t="s">
        <v>10</v>
      </c>
      <c r="P28" s="49" t="s">
        <v>57</v>
      </c>
      <c r="Q28" s="51" t="s">
        <v>12</v>
      </c>
    </row>
    <row r="29" spans="3:32" s="4" customFormat="1" ht="18" customHeight="1" x14ac:dyDescent="0.25">
      <c r="C29" s="115">
        <f t="shared" si="0"/>
        <v>26</v>
      </c>
      <c r="D29" s="48">
        <v>2281</v>
      </c>
      <c r="E29" s="49" t="s">
        <v>91</v>
      </c>
      <c r="F29" s="49" t="s">
        <v>88</v>
      </c>
      <c r="G29" s="49"/>
      <c r="H29" s="49" t="s">
        <v>106</v>
      </c>
      <c r="I29" s="50">
        <v>18</v>
      </c>
      <c r="J29" s="50" t="s">
        <v>15</v>
      </c>
      <c r="K29" s="49" t="s">
        <v>62</v>
      </c>
      <c r="L29" s="49" t="s">
        <v>105</v>
      </c>
      <c r="M29" s="49" t="s">
        <v>105</v>
      </c>
      <c r="N29" s="50" t="s">
        <v>10</v>
      </c>
      <c r="O29" s="50" t="s">
        <v>10</v>
      </c>
      <c r="P29" s="49" t="s">
        <v>57</v>
      </c>
      <c r="Q29" s="51" t="s">
        <v>12</v>
      </c>
    </row>
    <row r="30" spans="3:32" s="4" customFormat="1" ht="18" customHeight="1" x14ac:dyDescent="0.25">
      <c r="C30" s="115">
        <f t="shared" si="0"/>
        <v>27</v>
      </c>
      <c r="D30" s="48">
        <v>2281</v>
      </c>
      <c r="E30" s="49" t="s">
        <v>224</v>
      </c>
      <c r="F30" s="49" t="s">
        <v>107</v>
      </c>
      <c r="G30" s="73"/>
      <c r="H30" s="49" t="s">
        <v>108</v>
      </c>
      <c r="I30" s="50">
        <v>26</v>
      </c>
      <c r="J30" s="50" t="s">
        <v>9</v>
      </c>
      <c r="K30" s="49" t="s">
        <v>46</v>
      </c>
      <c r="L30" s="49" t="s">
        <v>105</v>
      </c>
      <c r="M30" s="49" t="s">
        <v>105</v>
      </c>
      <c r="N30" s="50" t="s">
        <v>10</v>
      </c>
      <c r="O30" s="50" t="s">
        <v>10</v>
      </c>
      <c r="P30" s="49" t="s">
        <v>57</v>
      </c>
      <c r="Q30" s="51" t="s">
        <v>12</v>
      </c>
    </row>
    <row r="31" spans="3:32" s="4" customFormat="1" ht="18" customHeight="1" x14ac:dyDescent="0.25">
      <c r="C31" s="115">
        <f t="shared" si="0"/>
        <v>28</v>
      </c>
      <c r="D31" s="48">
        <v>2281</v>
      </c>
      <c r="E31" s="49" t="s">
        <v>157</v>
      </c>
      <c r="F31" s="49" t="s">
        <v>112</v>
      </c>
      <c r="G31" s="49"/>
      <c r="H31" s="49" t="s">
        <v>158</v>
      </c>
      <c r="I31" s="50">
        <v>16</v>
      </c>
      <c r="J31" s="50" t="s">
        <v>15</v>
      </c>
      <c r="K31" s="49" t="s">
        <v>72</v>
      </c>
      <c r="L31" s="49" t="s">
        <v>159</v>
      </c>
      <c r="M31" s="49" t="s">
        <v>89</v>
      </c>
      <c r="N31" s="50" t="s">
        <v>10</v>
      </c>
      <c r="O31" s="50" t="s">
        <v>10</v>
      </c>
      <c r="P31" s="49" t="s">
        <v>57</v>
      </c>
      <c r="Q31" s="51" t="s">
        <v>12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3:32" s="4" customFormat="1" ht="18" customHeight="1" x14ac:dyDescent="0.25">
      <c r="C32" s="115">
        <f t="shared" si="0"/>
        <v>29</v>
      </c>
      <c r="D32" s="48">
        <v>2385</v>
      </c>
      <c r="E32" s="49" t="s">
        <v>125</v>
      </c>
      <c r="F32" s="49" t="s">
        <v>125</v>
      </c>
      <c r="G32" s="49"/>
      <c r="H32" s="49" t="s">
        <v>126</v>
      </c>
      <c r="I32" s="50">
        <v>26</v>
      </c>
      <c r="J32" s="50" t="s">
        <v>9</v>
      </c>
      <c r="K32" s="49" t="s">
        <v>62</v>
      </c>
      <c r="L32" s="49" t="s">
        <v>127</v>
      </c>
      <c r="M32" s="49" t="s">
        <v>13</v>
      </c>
      <c r="N32" s="50" t="s">
        <v>10</v>
      </c>
      <c r="O32" s="50" t="s">
        <v>11</v>
      </c>
      <c r="P32" s="49" t="s">
        <v>128</v>
      </c>
      <c r="Q32" s="51" t="s">
        <v>16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3:32" s="4" customFormat="1" ht="18" customHeight="1" x14ac:dyDescent="0.25">
      <c r="C33" s="115">
        <f t="shared" si="0"/>
        <v>30</v>
      </c>
      <c r="D33" s="48">
        <v>2529</v>
      </c>
      <c r="E33" s="49" t="s">
        <v>208</v>
      </c>
      <c r="F33" s="49" t="s">
        <v>207</v>
      </c>
      <c r="G33" s="49"/>
      <c r="H33" s="49" t="s">
        <v>21</v>
      </c>
      <c r="I33" s="50">
        <v>17</v>
      </c>
      <c r="J33" s="50" t="s">
        <v>15</v>
      </c>
      <c r="K33" s="49" t="s">
        <v>72</v>
      </c>
      <c r="L33" s="49" t="s">
        <v>209</v>
      </c>
      <c r="M33" s="49" t="s">
        <v>89</v>
      </c>
      <c r="N33" s="50" t="s">
        <v>10</v>
      </c>
      <c r="O33" s="50" t="s">
        <v>10</v>
      </c>
      <c r="P33" s="49" t="s">
        <v>56</v>
      </c>
      <c r="Q33" s="51" t="s">
        <v>12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:32" s="4" customFormat="1" ht="18" customHeight="1" x14ac:dyDescent="0.25">
      <c r="C34" s="115">
        <f t="shared" si="0"/>
        <v>31</v>
      </c>
      <c r="D34" s="48">
        <v>2529</v>
      </c>
      <c r="E34" s="49" t="s">
        <v>163</v>
      </c>
      <c r="F34" s="49" t="s">
        <v>210</v>
      </c>
      <c r="G34" s="49"/>
      <c r="H34" s="49" t="s">
        <v>211</v>
      </c>
      <c r="I34" s="50">
        <v>15</v>
      </c>
      <c r="J34" s="50" t="s">
        <v>15</v>
      </c>
      <c r="K34" s="49" t="s">
        <v>72</v>
      </c>
      <c r="L34" s="49" t="s">
        <v>209</v>
      </c>
      <c r="M34" s="49" t="s">
        <v>89</v>
      </c>
      <c r="N34" s="50" t="s">
        <v>10</v>
      </c>
      <c r="O34" s="50" t="s">
        <v>10</v>
      </c>
      <c r="P34" s="49" t="s">
        <v>56</v>
      </c>
      <c r="Q34" s="51" t="s">
        <v>12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:32" s="4" customFormat="1" ht="18" customHeight="1" x14ac:dyDescent="0.25">
      <c r="C35" s="115">
        <f t="shared" si="0"/>
        <v>32</v>
      </c>
      <c r="D35" s="48">
        <v>2529</v>
      </c>
      <c r="E35" s="49" t="s">
        <v>163</v>
      </c>
      <c r="F35" s="49" t="s">
        <v>210</v>
      </c>
      <c r="G35" s="49"/>
      <c r="H35" s="49" t="s">
        <v>212</v>
      </c>
      <c r="I35" s="50">
        <v>11</v>
      </c>
      <c r="J35" s="50" t="s">
        <v>15</v>
      </c>
      <c r="K35" s="49" t="s">
        <v>46</v>
      </c>
      <c r="L35" s="49" t="s">
        <v>209</v>
      </c>
      <c r="M35" s="49" t="s">
        <v>89</v>
      </c>
      <c r="N35" s="50" t="s">
        <v>10</v>
      </c>
      <c r="O35" s="50" t="s">
        <v>10</v>
      </c>
      <c r="P35" s="49" t="s">
        <v>56</v>
      </c>
      <c r="Q35" s="51" t="s">
        <v>12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3:32" s="4" customFormat="1" ht="18" customHeight="1" x14ac:dyDescent="0.25">
      <c r="C36" s="115">
        <f t="shared" si="0"/>
        <v>33</v>
      </c>
      <c r="D36" s="48">
        <v>2537</v>
      </c>
      <c r="E36" s="49" t="s">
        <v>189</v>
      </c>
      <c r="F36" s="49" t="s">
        <v>188</v>
      </c>
      <c r="G36" s="49"/>
      <c r="H36" s="49" t="s">
        <v>90</v>
      </c>
      <c r="I36" s="50">
        <v>19</v>
      </c>
      <c r="J36" s="50" t="s">
        <v>15</v>
      </c>
      <c r="K36" s="49" t="s">
        <v>72</v>
      </c>
      <c r="L36" s="49" t="s">
        <v>89</v>
      </c>
      <c r="M36" s="49" t="s">
        <v>89</v>
      </c>
      <c r="N36" s="50" t="s">
        <v>10</v>
      </c>
      <c r="O36" s="50" t="s">
        <v>11</v>
      </c>
      <c r="P36" s="49" t="s">
        <v>57</v>
      </c>
      <c r="Q36" s="51" t="s">
        <v>12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3:32" s="4" customFormat="1" ht="18" customHeight="1" x14ac:dyDescent="0.25">
      <c r="C37" s="115">
        <f t="shared" si="0"/>
        <v>34</v>
      </c>
      <c r="D37" s="48">
        <v>2537</v>
      </c>
      <c r="E37" s="49" t="s">
        <v>190</v>
      </c>
      <c r="F37" s="49" t="s">
        <v>191</v>
      </c>
      <c r="G37" s="49"/>
      <c r="H37" s="49" t="s">
        <v>90</v>
      </c>
      <c r="I37" s="50">
        <v>29</v>
      </c>
      <c r="J37" s="50" t="s">
        <v>17</v>
      </c>
      <c r="K37" s="49" t="s">
        <v>46</v>
      </c>
      <c r="L37" s="49" t="s">
        <v>89</v>
      </c>
      <c r="M37" s="49" t="s">
        <v>89</v>
      </c>
      <c r="N37" s="50" t="s">
        <v>10</v>
      </c>
      <c r="O37" s="50" t="s">
        <v>11</v>
      </c>
      <c r="P37" s="49" t="s">
        <v>57</v>
      </c>
      <c r="Q37" s="51" t="s">
        <v>12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3:32" s="4" customFormat="1" ht="18" customHeight="1" x14ac:dyDescent="0.25">
      <c r="C38" s="115">
        <f t="shared" si="0"/>
        <v>35</v>
      </c>
      <c r="D38" s="48">
        <v>2537</v>
      </c>
      <c r="E38" s="49" t="s">
        <v>191</v>
      </c>
      <c r="F38" s="49" t="s">
        <v>191</v>
      </c>
      <c r="G38" s="49"/>
      <c r="H38" s="49" t="s">
        <v>192</v>
      </c>
      <c r="I38" s="50">
        <v>8</v>
      </c>
      <c r="J38" s="50" t="s">
        <v>15</v>
      </c>
      <c r="K38" s="49" t="s">
        <v>46</v>
      </c>
      <c r="L38" s="49" t="s">
        <v>89</v>
      </c>
      <c r="M38" s="49" t="s">
        <v>89</v>
      </c>
      <c r="N38" s="50" t="s">
        <v>10</v>
      </c>
      <c r="O38" s="50" t="s">
        <v>11</v>
      </c>
      <c r="P38" s="49" t="s">
        <v>57</v>
      </c>
      <c r="Q38" s="51" t="s">
        <v>12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3:32" s="4" customFormat="1" ht="18" customHeight="1" x14ac:dyDescent="0.25">
      <c r="C39" s="115">
        <f t="shared" si="0"/>
        <v>36</v>
      </c>
      <c r="D39" s="48">
        <v>2537</v>
      </c>
      <c r="E39" s="49" t="s">
        <v>191</v>
      </c>
      <c r="F39" s="49" t="s">
        <v>191</v>
      </c>
      <c r="G39" s="49"/>
      <c r="H39" s="49" t="s">
        <v>193</v>
      </c>
      <c r="I39" s="50">
        <v>3</v>
      </c>
      <c r="J39" s="50" t="s">
        <v>15</v>
      </c>
      <c r="K39" s="49" t="s">
        <v>46</v>
      </c>
      <c r="L39" s="49" t="s">
        <v>89</v>
      </c>
      <c r="M39" s="49" t="s">
        <v>89</v>
      </c>
      <c r="N39" s="50" t="s">
        <v>10</v>
      </c>
      <c r="O39" s="50" t="s">
        <v>11</v>
      </c>
      <c r="P39" s="49" t="s">
        <v>57</v>
      </c>
      <c r="Q39" s="51" t="s">
        <v>12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3:32" s="4" customFormat="1" ht="18" customHeight="1" x14ac:dyDescent="0.25">
      <c r="C40" s="115">
        <f t="shared" si="0"/>
        <v>37</v>
      </c>
      <c r="D40" s="48">
        <v>2537</v>
      </c>
      <c r="E40" s="49" t="s">
        <v>195</v>
      </c>
      <c r="F40" s="49" t="s">
        <v>194</v>
      </c>
      <c r="G40" s="49"/>
      <c r="H40" s="49" t="s">
        <v>196</v>
      </c>
      <c r="I40" s="50">
        <v>17</v>
      </c>
      <c r="J40" s="50" t="s">
        <v>15</v>
      </c>
      <c r="K40" s="49" t="s">
        <v>72</v>
      </c>
      <c r="L40" s="49" t="s">
        <v>89</v>
      </c>
      <c r="M40" s="49" t="s">
        <v>89</v>
      </c>
      <c r="N40" s="50" t="s">
        <v>10</v>
      </c>
      <c r="O40" s="50" t="s">
        <v>11</v>
      </c>
      <c r="P40" s="49" t="s">
        <v>57</v>
      </c>
      <c r="Q40" s="51" t="s">
        <v>12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3:32" s="4" customFormat="1" ht="18" customHeight="1" x14ac:dyDescent="0.25">
      <c r="C41" s="115">
        <f t="shared" si="0"/>
        <v>38</v>
      </c>
      <c r="D41" s="48">
        <v>3413</v>
      </c>
      <c r="E41" s="49" t="s">
        <v>217</v>
      </c>
      <c r="F41" s="49" t="s">
        <v>218</v>
      </c>
      <c r="G41" s="49"/>
      <c r="H41" s="49" t="s">
        <v>153</v>
      </c>
      <c r="I41" s="50">
        <v>37</v>
      </c>
      <c r="J41" s="50" t="s">
        <v>9</v>
      </c>
      <c r="K41" s="49" t="s">
        <v>13</v>
      </c>
      <c r="L41" s="49" t="s">
        <v>89</v>
      </c>
      <c r="M41" s="49" t="s">
        <v>89</v>
      </c>
      <c r="N41" s="50" t="s">
        <v>10</v>
      </c>
      <c r="O41" s="50" t="s">
        <v>66</v>
      </c>
      <c r="P41" s="49" t="s">
        <v>24</v>
      </c>
      <c r="Q41" s="51" t="s">
        <v>12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:32" s="4" customFormat="1" ht="18" customHeight="1" x14ac:dyDescent="0.25">
      <c r="C42" s="115">
        <f t="shared" si="0"/>
        <v>39</v>
      </c>
      <c r="D42" s="48">
        <v>3641</v>
      </c>
      <c r="E42" s="49" t="s">
        <v>165</v>
      </c>
      <c r="F42" s="49" t="s">
        <v>166</v>
      </c>
      <c r="G42" s="73"/>
      <c r="H42" s="49" t="s">
        <v>167</v>
      </c>
      <c r="I42" s="50">
        <v>41</v>
      </c>
      <c r="J42" s="50" t="s">
        <v>9</v>
      </c>
      <c r="K42" s="49" t="s">
        <v>13</v>
      </c>
      <c r="L42" s="49" t="s">
        <v>168</v>
      </c>
      <c r="M42" s="49" t="s">
        <v>168</v>
      </c>
      <c r="N42" s="50" t="s">
        <v>10</v>
      </c>
      <c r="O42" s="50" t="s">
        <v>10</v>
      </c>
      <c r="P42" s="49" t="s">
        <v>77</v>
      </c>
      <c r="Q42" s="51" t="s">
        <v>12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3:32" s="4" customFormat="1" ht="18" customHeight="1" x14ac:dyDescent="0.25">
      <c r="C43" s="115">
        <f t="shared" si="0"/>
        <v>40</v>
      </c>
      <c r="D43" s="48">
        <v>3641</v>
      </c>
      <c r="E43" s="49" t="s">
        <v>169</v>
      </c>
      <c r="F43" s="49" t="s">
        <v>170</v>
      </c>
      <c r="G43" s="49"/>
      <c r="H43" s="49" t="s">
        <v>171</v>
      </c>
      <c r="I43" s="50">
        <v>41</v>
      </c>
      <c r="J43" s="50" t="s">
        <v>9</v>
      </c>
      <c r="K43" s="49" t="s">
        <v>13</v>
      </c>
      <c r="L43" s="49" t="s">
        <v>168</v>
      </c>
      <c r="M43" s="49" t="s">
        <v>168</v>
      </c>
      <c r="N43" s="50" t="s">
        <v>10</v>
      </c>
      <c r="O43" s="50" t="s">
        <v>10</v>
      </c>
      <c r="P43" s="49" t="s">
        <v>77</v>
      </c>
      <c r="Q43" s="51" t="s">
        <v>12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3:32" s="4" customFormat="1" ht="18" customHeight="1" x14ac:dyDescent="0.25">
      <c r="C44" s="115">
        <f t="shared" si="0"/>
        <v>41</v>
      </c>
      <c r="D44" s="48">
        <v>4129</v>
      </c>
      <c r="E44" s="49" t="s">
        <v>87</v>
      </c>
      <c r="F44" s="49" t="s">
        <v>123</v>
      </c>
      <c r="G44" s="49"/>
      <c r="H44" s="49" t="s">
        <v>21</v>
      </c>
      <c r="I44" s="50">
        <v>17</v>
      </c>
      <c r="J44" s="50" t="s">
        <v>15</v>
      </c>
      <c r="K44" s="49" t="s">
        <v>13</v>
      </c>
      <c r="L44" s="49" t="s">
        <v>124</v>
      </c>
      <c r="M44" s="49" t="s">
        <v>13</v>
      </c>
      <c r="N44" s="50" t="s">
        <v>10</v>
      </c>
      <c r="O44" s="50" t="s">
        <v>11</v>
      </c>
      <c r="P44" s="49" t="s">
        <v>57</v>
      </c>
      <c r="Q44" s="51" t="s">
        <v>12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3:32" s="4" customFormat="1" ht="18" customHeight="1" x14ac:dyDescent="0.25">
      <c r="C45" s="115">
        <f t="shared" si="0"/>
        <v>42</v>
      </c>
      <c r="D45" s="48">
        <v>4129</v>
      </c>
      <c r="E45" s="49" t="s">
        <v>172</v>
      </c>
      <c r="F45" s="49" t="s">
        <v>175</v>
      </c>
      <c r="G45" s="49"/>
      <c r="H45" s="49" t="s">
        <v>21</v>
      </c>
      <c r="I45" s="50">
        <v>17</v>
      </c>
      <c r="J45" s="50" t="s">
        <v>15</v>
      </c>
      <c r="K45" s="49" t="s">
        <v>13</v>
      </c>
      <c r="L45" s="49" t="s">
        <v>176</v>
      </c>
      <c r="M45" s="49" t="s">
        <v>13</v>
      </c>
      <c r="N45" s="50" t="s">
        <v>10</v>
      </c>
      <c r="O45" s="50" t="s">
        <v>11</v>
      </c>
      <c r="P45" s="49" t="s">
        <v>57</v>
      </c>
      <c r="Q45" s="51" t="s">
        <v>12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3:32" s="4" customFormat="1" ht="18" customHeight="1" x14ac:dyDescent="0.25">
      <c r="C46" s="115">
        <f t="shared" si="0"/>
        <v>43</v>
      </c>
      <c r="D46" s="48">
        <v>4321</v>
      </c>
      <c r="E46" s="49" t="s">
        <v>125</v>
      </c>
      <c r="F46" s="49" t="s">
        <v>125</v>
      </c>
      <c r="G46" s="49"/>
      <c r="H46" s="49" t="s">
        <v>69</v>
      </c>
      <c r="I46" s="50">
        <v>3</v>
      </c>
      <c r="J46" s="50" t="s">
        <v>15</v>
      </c>
      <c r="K46" s="49" t="s">
        <v>13</v>
      </c>
      <c r="L46" s="49" t="s">
        <v>129</v>
      </c>
      <c r="M46" s="49" t="s">
        <v>13</v>
      </c>
      <c r="N46" s="50" t="s">
        <v>10</v>
      </c>
      <c r="O46" s="50" t="s">
        <v>11</v>
      </c>
      <c r="P46" s="49" t="s">
        <v>75</v>
      </c>
      <c r="Q46" s="51" t="s">
        <v>12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3:32" s="4" customFormat="1" ht="18" customHeight="1" x14ac:dyDescent="0.25">
      <c r="C47" s="115">
        <f t="shared" si="0"/>
        <v>44</v>
      </c>
      <c r="D47" s="48">
        <v>4321</v>
      </c>
      <c r="E47" s="49" t="s">
        <v>125</v>
      </c>
      <c r="F47" s="49" t="s">
        <v>125</v>
      </c>
      <c r="G47" s="102"/>
      <c r="H47" s="49" t="s">
        <v>122</v>
      </c>
      <c r="I47" s="50">
        <v>36</v>
      </c>
      <c r="J47" s="50" t="s">
        <v>9</v>
      </c>
      <c r="K47" s="49" t="s">
        <v>13</v>
      </c>
      <c r="L47" s="49" t="s">
        <v>129</v>
      </c>
      <c r="M47" s="49" t="s">
        <v>13</v>
      </c>
      <c r="N47" s="50" t="s">
        <v>10</v>
      </c>
      <c r="O47" s="50" t="s">
        <v>11</v>
      </c>
      <c r="P47" s="49" t="s">
        <v>75</v>
      </c>
      <c r="Q47" s="51" t="s">
        <v>12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3:32" s="4" customFormat="1" ht="18" customHeight="1" x14ac:dyDescent="0.25">
      <c r="C48" s="115">
        <f t="shared" si="0"/>
        <v>45</v>
      </c>
      <c r="D48" s="48">
        <v>4321</v>
      </c>
      <c r="E48" s="49" t="s">
        <v>131</v>
      </c>
      <c r="F48" s="49" t="s">
        <v>125</v>
      </c>
      <c r="G48" s="49"/>
      <c r="H48" s="49" t="s">
        <v>20</v>
      </c>
      <c r="I48" s="50">
        <v>29</v>
      </c>
      <c r="J48" s="50" t="s">
        <v>17</v>
      </c>
      <c r="K48" s="49" t="s">
        <v>13</v>
      </c>
      <c r="L48" s="49" t="s">
        <v>129</v>
      </c>
      <c r="M48" s="49" t="s">
        <v>13</v>
      </c>
      <c r="N48" s="50" t="s">
        <v>10</v>
      </c>
      <c r="O48" s="50" t="s">
        <v>11</v>
      </c>
      <c r="P48" s="49" t="s">
        <v>75</v>
      </c>
      <c r="Q48" s="51" t="s">
        <v>12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3:32" s="4" customFormat="1" ht="18" customHeight="1" x14ac:dyDescent="0.25">
      <c r="C49" s="115">
        <f t="shared" si="0"/>
        <v>46</v>
      </c>
      <c r="D49" s="48">
        <v>4321</v>
      </c>
      <c r="E49" s="49" t="s">
        <v>125</v>
      </c>
      <c r="F49" s="49" t="s">
        <v>125</v>
      </c>
      <c r="G49" s="49"/>
      <c r="H49" s="49" t="s">
        <v>122</v>
      </c>
      <c r="I49" s="50">
        <v>7</v>
      </c>
      <c r="J49" s="50" t="s">
        <v>15</v>
      </c>
      <c r="K49" s="49" t="s">
        <v>13</v>
      </c>
      <c r="L49" s="49" t="s">
        <v>129</v>
      </c>
      <c r="M49" s="49" t="s">
        <v>13</v>
      </c>
      <c r="N49" s="50" t="s">
        <v>10</v>
      </c>
      <c r="O49" s="50" t="s">
        <v>11</v>
      </c>
      <c r="P49" s="49" t="s">
        <v>75</v>
      </c>
      <c r="Q49" s="51" t="s">
        <v>12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3:32" s="4" customFormat="1" ht="18" customHeight="1" x14ac:dyDescent="0.25">
      <c r="C50" s="115">
        <f t="shared" si="0"/>
        <v>47</v>
      </c>
      <c r="D50" s="48">
        <v>4321</v>
      </c>
      <c r="E50" s="49" t="s">
        <v>131</v>
      </c>
      <c r="F50" s="49" t="s">
        <v>125</v>
      </c>
      <c r="G50" s="49"/>
      <c r="H50" s="49" t="s">
        <v>20</v>
      </c>
      <c r="I50" s="50">
        <v>4</v>
      </c>
      <c r="J50" s="50" t="s">
        <v>15</v>
      </c>
      <c r="K50" s="49" t="s">
        <v>13</v>
      </c>
      <c r="L50" s="49" t="s">
        <v>129</v>
      </c>
      <c r="M50" s="49" t="s">
        <v>13</v>
      </c>
      <c r="N50" s="50" t="s">
        <v>10</v>
      </c>
      <c r="O50" s="50" t="s">
        <v>11</v>
      </c>
      <c r="P50" s="49" t="s">
        <v>75</v>
      </c>
      <c r="Q50" s="51" t="s">
        <v>12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3:32" s="4" customFormat="1" ht="18" customHeight="1" x14ac:dyDescent="0.25">
      <c r="C51" s="115">
        <f t="shared" si="0"/>
        <v>48</v>
      </c>
      <c r="D51" s="48">
        <v>4321</v>
      </c>
      <c r="E51" s="49" t="s">
        <v>125</v>
      </c>
      <c r="F51" s="49" t="s">
        <v>125</v>
      </c>
      <c r="G51" s="49"/>
      <c r="H51" s="49" t="s">
        <v>130</v>
      </c>
      <c r="I51" s="50">
        <v>2</v>
      </c>
      <c r="J51" s="50" t="s">
        <v>15</v>
      </c>
      <c r="K51" s="49" t="s">
        <v>13</v>
      </c>
      <c r="L51" s="49" t="s">
        <v>129</v>
      </c>
      <c r="M51" s="49" t="s">
        <v>13</v>
      </c>
      <c r="N51" s="50" t="s">
        <v>10</v>
      </c>
      <c r="O51" s="50" t="s">
        <v>11</v>
      </c>
      <c r="P51" s="49" t="s">
        <v>75</v>
      </c>
      <c r="Q51" s="51" t="s">
        <v>12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3:32" s="4" customFormat="1" ht="18" customHeight="1" x14ac:dyDescent="0.25">
      <c r="C52" s="115">
        <f t="shared" si="0"/>
        <v>49</v>
      </c>
      <c r="D52" s="48">
        <v>4321</v>
      </c>
      <c r="E52" s="49" t="s">
        <v>131</v>
      </c>
      <c r="F52" s="49" t="s">
        <v>125</v>
      </c>
      <c r="G52" s="49"/>
      <c r="H52" s="49" t="s">
        <v>142</v>
      </c>
      <c r="I52" s="50">
        <v>49</v>
      </c>
      <c r="J52" s="50" t="s">
        <v>76</v>
      </c>
      <c r="K52" s="49"/>
      <c r="L52" s="49" t="s">
        <v>143</v>
      </c>
      <c r="M52" s="49" t="s">
        <v>89</v>
      </c>
      <c r="N52" s="50" t="s">
        <v>10</v>
      </c>
      <c r="O52" s="50" t="s">
        <v>11</v>
      </c>
      <c r="P52" s="49" t="s">
        <v>75</v>
      </c>
      <c r="Q52" s="51" t="s">
        <v>12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3:32" s="4" customFormat="1" ht="18" customHeight="1" x14ac:dyDescent="0.25">
      <c r="C53" s="115">
        <f t="shared" si="0"/>
        <v>50</v>
      </c>
      <c r="D53" s="48">
        <v>4540</v>
      </c>
      <c r="E53" s="49" t="s">
        <v>112</v>
      </c>
      <c r="F53" s="49" t="s">
        <v>112</v>
      </c>
      <c r="G53" s="49"/>
      <c r="H53" s="49" t="s">
        <v>19</v>
      </c>
      <c r="I53" s="50">
        <v>19</v>
      </c>
      <c r="J53" s="50" t="s">
        <v>15</v>
      </c>
      <c r="K53" s="49" t="s">
        <v>13</v>
      </c>
      <c r="L53" s="49" t="s">
        <v>89</v>
      </c>
      <c r="M53" s="49" t="s">
        <v>89</v>
      </c>
      <c r="N53" s="50" t="s">
        <v>10</v>
      </c>
      <c r="O53" s="50" t="s">
        <v>11</v>
      </c>
      <c r="P53" s="49" t="s">
        <v>54</v>
      </c>
      <c r="Q53" s="51" t="s">
        <v>12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3:32" s="4" customFormat="1" ht="18" customHeight="1" x14ac:dyDescent="0.25">
      <c r="C54" s="115">
        <f t="shared" si="0"/>
        <v>51</v>
      </c>
      <c r="D54" s="48">
        <v>4721</v>
      </c>
      <c r="E54" s="49" t="s">
        <v>177</v>
      </c>
      <c r="F54" s="49" t="s">
        <v>177</v>
      </c>
      <c r="G54" s="49"/>
      <c r="H54" s="49" t="s">
        <v>122</v>
      </c>
      <c r="I54" s="50">
        <v>17</v>
      </c>
      <c r="J54" s="50" t="s">
        <v>15</v>
      </c>
      <c r="K54" s="49" t="s">
        <v>13</v>
      </c>
      <c r="L54" s="49" t="s">
        <v>183</v>
      </c>
      <c r="M54" s="49" t="s">
        <v>184</v>
      </c>
      <c r="N54" s="50" t="s">
        <v>10</v>
      </c>
      <c r="O54" s="50" t="s">
        <v>10</v>
      </c>
      <c r="P54" s="49" t="s">
        <v>64</v>
      </c>
      <c r="Q54" s="51" t="s">
        <v>12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3:32" s="4" customFormat="1" ht="18" customHeight="1" x14ac:dyDescent="0.25">
      <c r="C55" s="115">
        <f t="shared" si="0"/>
        <v>52</v>
      </c>
      <c r="D55" s="48">
        <v>4721</v>
      </c>
      <c r="E55" s="49" t="s">
        <v>185</v>
      </c>
      <c r="F55" s="49" t="s">
        <v>186</v>
      </c>
      <c r="G55" s="49"/>
      <c r="H55" s="49" t="s">
        <v>187</v>
      </c>
      <c r="I55" s="50">
        <v>20</v>
      </c>
      <c r="J55" s="50" t="s">
        <v>15</v>
      </c>
      <c r="K55" s="49" t="s">
        <v>13</v>
      </c>
      <c r="L55" s="49" t="s">
        <v>183</v>
      </c>
      <c r="M55" s="49" t="s">
        <v>184</v>
      </c>
      <c r="N55" s="50" t="s">
        <v>10</v>
      </c>
      <c r="O55" s="50" t="s">
        <v>10</v>
      </c>
      <c r="P55" s="49" t="s">
        <v>64</v>
      </c>
      <c r="Q55" s="51" t="s">
        <v>12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:32" s="4" customFormat="1" ht="18" customHeight="1" x14ac:dyDescent="0.25">
      <c r="C56" s="115">
        <f t="shared" si="0"/>
        <v>53</v>
      </c>
      <c r="D56" s="48">
        <v>4738</v>
      </c>
      <c r="E56" s="49" t="s">
        <v>87</v>
      </c>
      <c r="F56" s="49" t="s">
        <v>88</v>
      </c>
      <c r="G56" s="49"/>
      <c r="H56" s="49" t="s">
        <v>101</v>
      </c>
      <c r="I56" s="50">
        <v>23</v>
      </c>
      <c r="J56" s="50" t="s">
        <v>17</v>
      </c>
      <c r="K56" s="49"/>
      <c r="L56" s="49" t="s">
        <v>89</v>
      </c>
      <c r="M56" s="49" t="s">
        <v>103</v>
      </c>
      <c r="N56" s="50" t="s">
        <v>10</v>
      </c>
      <c r="O56" s="50" t="s">
        <v>11</v>
      </c>
      <c r="P56" s="49" t="s">
        <v>102</v>
      </c>
      <c r="Q56" s="51" t="s">
        <v>12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3:32" s="4" customFormat="1" ht="18" customHeight="1" x14ac:dyDescent="0.25">
      <c r="C57" s="115">
        <f t="shared" si="0"/>
        <v>54</v>
      </c>
      <c r="D57" s="48">
        <v>4937</v>
      </c>
      <c r="E57" s="49" t="s">
        <v>230</v>
      </c>
      <c r="F57" s="49" t="s">
        <v>148</v>
      </c>
      <c r="G57" s="49"/>
      <c r="H57" s="49" t="s">
        <v>61</v>
      </c>
      <c r="I57" s="50">
        <v>39</v>
      </c>
      <c r="J57" s="50" t="s">
        <v>9</v>
      </c>
      <c r="K57" s="49" t="s">
        <v>13</v>
      </c>
      <c r="L57" s="49" t="s">
        <v>89</v>
      </c>
      <c r="M57" s="49" t="s">
        <v>89</v>
      </c>
      <c r="N57" s="50" t="s">
        <v>10</v>
      </c>
      <c r="O57" s="50" t="s">
        <v>11</v>
      </c>
      <c r="P57" s="49" t="s">
        <v>63</v>
      </c>
      <c r="Q57" s="51" t="s">
        <v>12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3:32" s="4" customFormat="1" ht="18" customHeight="1" x14ac:dyDescent="0.25">
      <c r="C58" s="115">
        <f t="shared" si="0"/>
        <v>55</v>
      </c>
      <c r="D58" s="48">
        <v>5037</v>
      </c>
      <c r="E58" s="49" t="s">
        <v>87</v>
      </c>
      <c r="F58" s="49" t="s">
        <v>88</v>
      </c>
      <c r="G58" s="49"/>
      <c r="H58" s="49" t="s">
        <v>21</v>
      </c>
      <c r="I58" s="50">
        <v>20</v>
      </c>
      <c r="J58" s="50" t="s">
        <v>15</v>
      </c>
      <c r="K58" s="49" t="s">
        <v>13</v>
      </c>
      <c r="L58" s="49" t="s">
        <v>89</v>
      </c>
      <c r="M58" s="49" t="s">
        <v>89</v>
      </c>
      <c r="N58" s="50" t="s">
        <v>10</v>
      </c>
      <c r="O58" s="50" t="s">
        <v>11</v>
      </c>
      <c r="P58" s="49" t="s">
        <v>65</v>
      </c>
      <c r="Q58" s="51" t="s">
        <v>12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s="4" customFormat="1" ht="18" customHeight="1" x14ac:dyDescent="0.25">
      <c r="C59" s="115">
        <f t="shared" si="0"/>
        <v>56</v>
      </c>
      <c r="D59" s="48">
        <v>5037</v>
      </c>
      <c r="E59" s="49" t="s">
        <v>87</v>
      </c>
      <c r="F59" s="49" t="s">
        <v>88</v>
      </c>
      <c r="G59" s="49"/>
      <c r="H59" s="49" t="s">
        <v>90</v>
      </c>
      <c r="I59" s="50">
        <v>16</v>
      </c>
      <c r="J59" s="50" t="s">
        <v>15</v>
      </c>
      <c r="K59" s="49" t="s">
        <v>13</v>
      </c>
      <c r="L59" s="49" t="s">
        <v>89</v>
      </c>
      <c r="M59" s="49" t="s">
        <v>89</v>
      </c>
      <c r="N59" s="50" t="s">
        <v>10</v>
      </c>
      <c r="O59" s="50" t="s">
        <v>11</v>
      </c>
      <c r="P59" s="49" t="s">
        <v>65</v>
      </c>
      <c r="Q59" s="51" t="s">
        <v>12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s="4" customFormat="1" ht="18" customHeight="1" x14ac:dyDescent="0.25">
      <c r="C60" s="115">
        <f t="shared" si="0"/>
        <v>57</v>
      </c>
      <c r="D60" s="48">
        <v>5050</v>
      </c>
      <c r="E60" s="49" t="s">
        <v>109</v>
      </c>
      <c r="F60" s="49" t="s">
        <v>109</v>
      </c>
      <c r="G60" s="49"/>
      <c r="H60" s="49" t="s">
        <v>153</v>
      </c>
      <c r="I60" s="50">
        <v>18</v>
      </c>
      <c r="J60" s="50" t="s">
        <v>15</v>
      </c>
      <c r="K60" s="49" t="s">
        <v>13</v>
      </c>
      <c r="L60" s="49" t="s">
        <v>154</v>
      </c>
      <c r="M60" s="49" t="s">
        <v>156</v>
      </c>
      <c r="N60" s="50" t="s">
        <v>10</v>
      </c>
      <c r="O60" s="50" t="s">
        <v>11</v>
      </c>
      <c r="P60" s="49" t="s">
        <v>155</v>
      </c>
      <c r="Q60" s="51" t="s">
        <v>73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s="4" customFormat="1" ht="18" customHeight="1" x14ac:dyDescent="0.25">
      <c r="C61" s="115">
        <f t="shared" si="0"/>
        <v>58</v>
      </c>
      <c r="D61" s="48">
        <v>7836</v>
      </c>
      <c r="E61" s="49" t="s">
        <v>172</v>
      </c>
      <c r="F61" s="49" t="s">
        <v>173</v>
      </c>
      <c r="G61" s="49"/>
      <c r="H61" s="49" t="s">
        <v>20</v>
      </c>
      <c r="I61" s="50">
        <v>23</v>
      </c>
      <c r="J61" s="50" t="s">
        <v>17</v>
      </c>
      <c r="K61" s="49" t="s">
        <v>13</v>
      </c>
      <c r="L61" s="49" t="s">
        <v>150</v>
      </c>
      <c r="M61" s="49" t="s">
        <v>13</v>
      </c>
      <c r="N61" s="50" t="s">
        <v>25</v>
      </c>
      <c r="O61" s="50" t="s">
        <v>11</v>
      </c>
      <c r="P61" s="49" t="s">
        <v>174</v>
      </c>
      <c r="Q61" s="51" t="s">
        <v>16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s="4" customFormat="1" ht="18" customHeight="1" x14ac:dyDescent="0.25">
      <c r="C62" s="115">
        <f t="shared" si="0"/>
        <v>59</v>
      </c>
      <c r="D62" s="48">
        <v>8248</v>
      </c>
      <c r="E62" s="49" t="s">
        <v>213</v>
      </c>
      <c r="F62" s="49" t="s">
        <v>214</v>
      </c>
      <c r="G62" s="49"/>
      <c r="H62" s="49" t="s">
        <v>21</v>
      </c>
      <c r="I62" s="50">
        <v>44</v>
      </c>
      <c r="J62" s="50" t="s">
        <v>17</v>
      </c>
      <c r="K62" s="49" t="s">
        <v>13</v>
      </c>
      <c r="L62" s="49" t="s">
        <v>215</v>
      </c>
      <c r="M62" s="49" t="s">
        <v>215</v>
      </c>
      <c r="N62" s="50" t="s">
        <v>25</v>
      </c>
      <c r="O62" s="50" t="s">
        <v>11</v>
      </c>
      <c r="P62" s="49" t="s">
        <v>216</v>
      </c>
      <c r="Q62" s="51" t="s">
        <v>12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s="4" customFormat="1" ht="18" customHeight="1" x14ac:dyDescent="0.25">
      <c r="C63" s="115">
        <f t="shared" si="0"/>
        <v>60</v>
      </c>
      <c r="D63" s="48">
        <v>8251</v>
      </c>
      <c r="E63" s="49" t="s">
        <v>109</v>
      </c>
      <c r="F63" s="49" t="s">
        <v>109</v>
      </c>
      <c r="G63" s="49"/>
      <c r="H63" s="49" t="s">
        <v>22</v>
      </c>
      <c r="I63" s="50">
        <v>65</v>
      </c>
      <c r="J63" s="50" t="s">
        <v>76</v>
      </c>
      <c r="K63" s="49" t="s">
        <v>13</v>
      </c>
      <c r="L63" s="49" t="s">
        <v>150</v>
      </c>
      <c r="M63" s="49" t="s">
        <v>152</v>
      </c>
      <c r="N63" s="50" t="s">
        <v>25</v>
      </c>
      <c r="O63" s="50" t="s">
        <v>11</v>
      </c>
      <c r="P63" s="49" t="s">
        <v>151</v>
      </c>
      <c r="Q63" s="51" t="s">
        <v>12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s="4" customFormat="1" ht="18" customHeight="1" x14ac:dyDescent="0.25">
      <c r="C64" s="115">
        <f t="shared" si="0"/>
        <v>61</v>
      </c>
      <c r="D64" s="48">
        <v>8882</v>
      </c>
      <c r="E64" s="49" t="s">
        <v>197</v>
      </c>
      <c r="F64" s="49" t="s">
        <v>198</v>
      </c>
      <c r="G64" s="49"/>
      <c r="H64" s="49" t="s">
        <v>74</v>
      </c>
      <c r="I64" s="50">
        <v>36</v>
      </c>
      <c r="J64" s="50" t="s">
        <v>17</v>
      </c>
      <c r="K64" s="49" t="s">
        <v>13</v>
      </c>
      <c r="L64" s="49" t="s">
        <v>199</v>
      </c>
      <c r="M64" s="49" t="s">
        <v>89</v>
      </c>
      <c r="N64" s="50" t="s">
        <v>25</v>
      </c>
      <c r="O64" s="50" t="s">
        <v>11</v>
      </c>
      <c r="P64" s="49" t="s">
        <v>43</v>
      </c>
      <c r="Q64" s="51" t="s">
        <v>43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s="4" customFormat="1" ht="18" customHeight="1" x14ac:dyDescent="0.25">
      <c r="C65" s="115">
        <f t="shared" si="0"/>
        <v>62</v>
      </c>
      <c r="D65" s="48">
        <v>8882</v>
      </c>
      <c r="E65" s="49" t="s">
        <v>197</v>
      </c>
      <c r="F65" s="49" t="s">
        <v>198</v>
      </c>
      <c r="G65" s="49"/>
      <c r="H65" s="49" t="s">
        <v>200</v>
      </c>
      <c r="I65" s="50">
        <v>5</v>
      </c>
      <c r="J65" s="50" t="s">
        <v>15</v>
      </c>
      <c r="K65" s="49" t="s">
        <v>13</v>
      </c>
      <c r="L65" s="49" t="s">
        <v>199</v>
      </c>
      <c r="M65" s="49" t="s">
        <v>89</v>
      </c>
      <c r="N65" s="50" t="s">
        <v>25</v>
      </c>
      <c r="O65" s="50" t="s">
        <v>11</v>
      </c>
      <c r="P65" s="49" t="s">
        <v>43</v>
      </c>
      <c r="Q65" s="51" t="s">
        <v>43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s="4" customFormat="1" ht="18" customHeight="1" x14ac:dyDescent="0.25">
      <c r="C66" s="115">
        <f t="shared" si="0"/>
        <v>63</v>
      </c>
      <c r="D66" s="48">
        <v>8882</v>
      </c>
      <c r="E66" s="49" t="s">
        <v>201</v>
      </c>
      <c r="F66" s="49" t="s">
        <v>198</v>
      </c>
      <c r="G66" s="49"/>
      <c r="H66" s="49" t="s">
        <v>202</v>
      </c>
      <c r="I66" s="50">
        <v>15</v>
      </c>
      <c r="J66" s="50" t="s">
        <v>15</v>
      </c>
      <c r="K66" s="49" t="s">
        <v>13</v>
      </c>
      <c r="L66" s="49" t="s">
        <v>199</v>
      </c>
      <c r="M66" s="49" t="s">
        <v>89</v>
      </c>
      <c r="N66" s="50" t="s">
        <v>25</v>
      </c>
      <c r="O66" s="50" t="s">
        <v>11</v>
      </c>
      <c r="P66" s="49" t="s">
        <v>43</v>
      </c>
      <c r="Q66" s="51" t="s">
        <v>43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s="4" customFormat="1" ht="18" customHeight="1" x14ac:dyDescent="0.25">
      <c r="C67" s="115">
        <f t="shared" si="0"/>
        <v>64</v>
      </c>
      <c r="D67" s="48">
        <v>8882</v>
      </c>
      <c r="E67" s="49" t="s">
        <v>201</v>
      </c>
      <c r="F67" s="49" t="s">
        <v>198</v>
      </c>
      <c r="G67" s="49"/>
      <c r="H67" s="49" t="s">
        <v>14</v>
      </c>
      <c r="I67" s="50">
        <v>13</v>
      </c>
      <c r="J67" s="50" t="s">
        <v>15</v>
      </c>
      <c r="K67" s="49" t="s">
        <v>13</v>
      </c>
      <c r="L67" s="49" t="s">
        <v>199</v>
      </c>
      <c r="M67" s="49" t="s">
        <v>89</v>
      </c>
      <c r="N67" s="50" t="s">
        <v>25</v>
      </c>
      <c r="O67" s="50" t="s">
        <v>11</v>
      </c>
      <c r="P67" s="49" t="s">
        <v>43</v>
      </c>
      <c r="Q67" s="51" t="s">
        <v>43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s="4" customFormat="1" ht="18" customHeight="1" x14ac:dyDescent="0.25">
      <c r="C68" s="115">
        <f t="shared" si="0"/>
        <v>65</v>
      </c>
      <c r="D68" s="48">
        <v>8882</v>
      </c>
      <c r="E68" s="49" t="s">
        <v>201</v>
      </c>
      <c r="F68" s="49" t="s">
        <v>198</v>
      </c>
      <c r="G68" s="49"/>
      <c r="H68" s="49" t="s">
        <v>193</v>
      </c>
      <c r="I68" s="50">
        <v>8</v>
      </c>
      <c r="J68" s="50" t="s">
        <v>15</v>
      </c>
      <c r="K68" s="49" t="s">
        <v>13</v>
      </c>
      <c r="L68" s="49" t="s">
        <v>199</v>
      </c>
      <c r="M68" s="49" t="s">
        <v>89</v>
      </c>
      <c r="N68" s="50" t="s">
        <v>25</v>
      </c>
      <c r="O68" s="50" t="s">
        <v>11</v>
      </c>
      <c r="P68" s="49" t="s">
        <v>43</v>
      </c>
      <c r="Q68" s="51" t="s">
        <v>43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s="4" customFormat="1" ht="18" customHeight="1" x14ac:dyDescent="0.25">
      <c r="C69" s="126">
        <f t="shared" si="0"/>
        <v>66</v>
      </c>
      <c r="D69" s="116">
        <v>8882</v>
      </c>
      <c r="E69" s="93" t="s">
        <v>201</v>
      </c>
      <c r="F69" s="93" t="s">
        <v>198</v>
      </c>
      <c r="G69" s="93"/>
      <c r="H69" s="93" t="s">
        <v>61</v>
      </c>
      <c r="I69" s="117">
        <v>1</v>
      </c>
      <c r="J69" s="117" t="s">
        <v>15</v>
      </c>
      <c r="K69" s="93" t="s">
        <v>13</v>
      </c>
      <c r="L69" s="93" t="s">
        <v>199</v>
      </c>
      <c r="M69" s="93" t="s">
        <v>89</v>
      </c>
      <c r="N69" s="117" t="s">
        <v>25</v>
      </c>
      <c r="O69" s="117" t="s">
        <v>11</v>
      </c>
      <c r="P69" s="93" t="s">
        <v>43</v>
      </c>
      <c r="Q69" s="118" t="s">
        <v>43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s="4" customFormat="1" ht="18" customHeight="1" x14ac:dyDescent="0.25">
      <c r="C70" s="52"/>
      <c r="D70" s="55"/>
      <c r="E70" s="56"/>
      <c r="F70" s="56"/>
      <c r="G70" s="56"/>
      <c r="H70" s="56"/>
      <c r="I70" s="98"/>
      <c r="J70" s="98"/>
      <c r="K70" s="56"/>
      <c r="L70" s="56"/>
      <c r="M70" s="56"/>
      <c r="N70" s="98"/>
      <c r="O70" s="98"/>
      <c r="P70" s="56"/>
      <c r="Q70" s="56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s="4" customFormat="1" ht="27.75" customHeight="1" x14ac:dyDescent="0.25">
      <c r="C71" s="52"/>
      <c r="D71" s="70" t="s">
        <v>226</v>
      </c>
      <c r="E71" s="69"/>
      <c r="F71" s="69"/>
      <c r="G71" s="69"/>
      <c r="H71" s="69"/>
      <c r="I71" s="2"/>
      <c r="J71" s="2"/>
      <c r="K71" s="1"/>
      <c r="L71" s="1"/>
      <c r="M71" s="1"/>
      <c r="N71" s="2"/>
      <c r="O71" s="2"/>
      <c r="P71" s="1"/>
      <c r="Q71" s="1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s="4" customFormat="1" ht="23.25" customHeight="1" x14ac:dyDescent="0.2">
      <c r="C72" s="112"/>
      <c r="D72" s="87" t="s">
        <v>6</v>
      </c>
      <c r="E72" s="88" t="s">
        <v>83</v>
      </c>
      <c r="F72" s="88" t="s">
        <v>84</v>
      </c>
      <c r="G72" s="88" t="s">
        <v>60</v>
      </c>
      <c r="H72" s="88" t="s">
        <v>1</v>
      </c>
      <c r="I72" s="89" t="s">
        <v>2</v>
      </c>
      <c r="J72" s="89" t="s">
        <v>3</v>
      </c>
      <c r="K72" s="88" t="s">
        <v>44</v>
      </c>
      <c r="L72" s="91" t="s">
        <v>85</v>
      </c>
      <c r="M72" s="88" t="s">
        <v>0</v>
      </c>
      <c r="N72" s="89" t="s">
        <v>4</v>
      </c>
      <c r="O72" s="89" t="s">
        <v>5</v>
      </c>
      <c r="P72" s="88" t="s">
        <v>7</v>
      </c>
      <c r="Q72" s="88" t="s">
        <v>8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3:32" s="4" customFormat="1" ht="18" customHeight="1" x14ac:dyDescent="0.25">
      <c r="C73" s="109">
        <f t="shared" ref="C73:C93" si="1">C72+1</f>
        <v>1</v>
      </c>
      <c r="D73" s="65">
        <v>445</v>
      </c>
      <c r="E73" s="47" t="s">
        <v>87</v>
      </c>
      <c r="F73" s="47" t="s">
        <v>247</v>
      </c>
      <c r="G73" s="47" t="s">
        <v>233</v>
      </c>
      <c r="H73" s="47" t="s">
        <v>236</v>
      </c>
      <c r="I73" s="66">
        <v>21</v>
      </c>
      <c r="J73" s="66" t="s">
        <v>15</v>
      </c>
      <c r="K73" s="47" t="s">
        <v>46</v>
      </c>
      <c r="L73" s="47" t="s">
        <v>248</v>
      </c>
      <c r="M73" s="47" t="s">
        <v>248</v>
      </c>
      <c r="N73" s="66" t="s">
        <v>10</v>
      </c>
      <c r="O73" s="66" t="s">
        <v>10</v>
      </c>
      <c r="P73" s="47" t="s">
        <v>249</v>
      </c>
      <c r="Q73" s="67" t="s">
        <v>16</v>
      </c>
      <c r="S73" s="46"/>
      <c r="T73" s="11"/>
      <c r="U73" s="12"/>
      <c r="V73" s="12"/>
      <c r="W73" s="5"/>
      <c r="X73" s="15"/>
      <c r="Y73" s="17"/>
      <c r="Z73" s="22"/>
      <c r="AA73" s="23"/>
      <c r="AB73" s="24"/>
      <c r="AC73" s="5"/>
      <c r="AD73" s="5"/>
      <c r="AE73" s="5"/>
      <c r="AF73" s="5"/>
    </row>
    <row r="74" spans="3:32" s="4" customFormat="1" ht="18" customHeight="1" x14ac:dyDescent="0.25">
      <c r="C74" s="8">
        <f t="shared" si="1"/>
        <v>2</v>
      </c>
      <c r="D74" s="48">
        <v>457</v>
      </c>
      <c r="E74" s="49" t="s">
        <v>91</v>
      </c>
      <c r="F74" s="49" t="s">
        <v>92</v>
      </c>
      <c r="G74" s="49" t="s">
        <v>231</v>
      </c>
      <c r="H74" s="49" t="s">
        <v>61</v>
      </c>
      <c r="I74" s="50">
        <v>38</v>
      </c>
      <c r="J74" s="50" t="s">
        <v>9</v>
      </c>
      <c r="K74" s="49" t="s">
        <v>96</v>
      </c>
      <c r="L74" s="49" t="s">
        <v>94</v>
      </c>
      <c r="M74" s="49" t="s">
        <v>94</v>
      </c>
      <c r="N74" s="50" t="s">
        <v>10</v>
      </c>
      <c r="O74" s="50" t="s">
        <v>10</v>
      </c>
      <c r="P74" s="49" t="s">
        <v>95</v>
      </c>
      <c r="Q74" s="51" t="s">
        <v>16</v>
      </c>
      <c r="S74" s="18"/>
      <c r="T74" s="15"/>
      <c r="U74" s="17"/>
      <c r="V74" s="5"/>
      <c r="W74" s="18"/>
      <c r="X74" s="15"/>
      <c r="Y74" s="17"/>
      <c r="Z74" s="18"/>
      <c r="AA74" s="15"/>
      <c r="AB74" s="17"/>
      <c r="AC74" s="5"/>
      <c r="AD74" s="5"/>
      <c r="AE74" s="5"/>
      <c r="AF74" s="5"/>
    </row>
    <row r="75" spans="3:32" s="4" customFormat="1" ht="18" customHeight="1" x14ac:dyDescent="0.25">
      <c r="C75" s="8">
        <f t="shared" si="1"/>
        <v>3</v>
      </c>
      <c r="D75" s="48">
        <v>457</v>
      </c>
      <c r="E75" s="49" t="s">
        <v>222</v>
      </c>
      <c r="F75" s="49" t="s">
        <v>97</v>
      </c>
      <c r="G75" s="49" t="s">
        <v>238</v>
      </c>
      <c r="H75" s="49" t="s">
        <v>19</v>
      </c>
      <c r="I75" s="50">
        <v>36</v>
      </c>
      <c r="J75" s="50" t="s">
        <v>9</v>
      </c>
      <c r="K75" s="49" t="s">
        <v>96</v>
      </c>
      <c r="L75" s="49" t="s">
        <v>94</v>
      </c>
      <c r="M75" s="49" t="s">
        <v>94</v>
      </c>
      <c r="N75" s="50" t="s">
        <v>10</v>
      </c>
      <c r="O75" s="50" t="s">
        <v>10</v>
      </c>
      <c r="P75" s="49" t="s">
        <v>95</v>
      </c>
      <c r="Q75" s="51" t="s">
        <v>16</v>
      </c>
      <c r="S75" s="18"/>
      <c r="T75" s="15"/>
      <c r="U75" s="17"/>
      <c r="V75" s="5"/>
      <c r="W75" s="18"/>
      <c r="X75" s="15"/>
      <c r="Y75" s="17"/>
      <c r="Z75" s="18"/>
      <c r="AA75" s="19"/>
      <c r="AB75" s="17"/>
      <c r="AC75" s="5"/>
      <c r="AD75" s="5"/>
      <c r="AE75" s="5"/>
      <c r="AF75" s="5"/>
    </row>
    <row r="76" spans="3:32" s="4" customFormat="1" ht="18" customHeight="1" x14ac:dyDescent="0.25">
      <c r="C76" s="8">
        <f t="shared" si="1"/>
        <v>4</v>
      </c>
      <c r="D76" s="48">
        <v>573</v>
      </c>
      <c r="E76" s="49" t="s">
        <v>91</v>
      </c>
      <c r="F76" s="49" t="s">
        <v>139</v>
      </c>
      <c r="G76" s="49" t="s">
        <v>233</v>
      </c>
      <c r="H76" s="49" t="s">
        <v>70</v>
      </c>
      <c r="I76" s="50">
        <v>24</v>
      </c>
      <c r="J76" s="50" t="s">
        <v>9</v>
      </c>
      <c r="K76" s="49" t="s">
        <v>23</v>
      </c>
      <c r="L76" s="49" t="s">
        <v>141</v>
      </c>
      <c r="M76" s="49" t="s">
        <v>89</v>
      </c>
      <c r="N76" s="50" t="s">
        <v>10</v>
      </c>
      <c r="O76" s="50" t="s">
        <v>10</v>
      </c>
      <c r="P76" s="49" t="s">
        <v>138</v>
      </c>
      <c r="Q76" s="51" t="s">
        <v>12</v>
      </c>
      <c r="S76" s="18"/>
      <c r="T76" s="15"/>
      <c r="U76" s="17"/>
      <c r="V76" s="5"/>
      <c r="W76" s="18"/>
      <c r="X76" s="15"/>
      <c r="Y76" s="17"/>
      <c r="Z76" s="18"/>
      <c r="AA76" s="19"/>
      <c r="AB76" s="17"/>
      <c r="AC76" s="5"/>
      <c r="AD76" s="5"/>
      <c r="AE76" s="5"/>
      <c r="AF76" s="5"/>
    </row>
    <row r="77" spans="3:32" ht="18" customHeight="1" x14ac:dyDescent="0.25">
      <c r="C77" s="8">
        <f t="shared" si="1"/>
        <v>5</v>
      </c>
      <c r="D77" s="48">
        <v>573</v>
      </c>
      <c r="E77" s="49" t="s">
        <v>125</v>
      </c>
      <c r="F77" s="49" t="s">
        <v>125</v>
      </c>
      <c r="G77" s="49" t="s">
        <v>125</v>
      </c>
      <c r="H77" s="49" t="s">
        <v>122</v>
      </c>
      <c r="I77" s="50">
        <v>26</v>
      </c>
      <c r="J77" s="50" t="s">
        <v>9</v>
      </c>
      <c r="K77" s="49" t="s">
        <v>23</v>
      </c>
      <c r="L77" s="49" t="s">
        <v>137</v>
      </c>
      <c r="M77" s="49" t="s">
        <v>89</v>
      </c>
      <c r="N77" s="50" t="s">
        <v>10</v>
      </c>
      <c r="O77" s="50" t="s">
        <v>10</v>
      </c>
      <c r="P77" s="49" t="s">
        <v>138</v>
      </c>
      <c r="Q77" s="51" t="s">
        <v>12</v>
      </c>
      <c r="S77" s="18"/>
      <c r="T77" s="15"/>
      <c r="U77" s="17"/>
      <c r="W77" s="18"/>
      <c r="X77" s="15"/>
      <c r="Y77" s="17"/>
      <c r="Z77" s="18"/>
      <c r="AA77" s="19"/>
      <c r="AB77" s="17"/>
    </row>
    <row r="78" spans="3:32" ht="18" customHeight="1" x14ac:dyDescent="0.25">
      <c r="C78" s="8">
        <f t="shared" si="1"/>
        <v>6</v>
      </c>
      <c r="D78" s="48"/>
      <c r="E78" s="49" t="s">
        <v>87</v>
      </c>
      <c r="F78" s="49"/>
      <c r="G78" s="49" t="s">
        <v>227</v>
      </c>
      <c r="H78" s="49" t="s">
        <v>228</v>
      </c>
      <c r="I78" s="50"/>
      <c r="J78" s="50"/>
      <c r="K78" s="49"/>
      <c r="L78" s="49"/>
      <c r="M78" s="49"/>
      <c r="N78" s="50"/>
      <c r="O78" s="50"/>
      <c r="P78" s="49"/>
      <c r="Q78" s="51"/>
      <c r="S78" s="18"/>
      <c r="T78" s="15"/>
      <c r="U78" s="17"/>
      <c r="W78" s="18"/>
      <c r="X78" s="15"/>
      <c r="Y78" s="17"/>
      <c r="Z78" s="23"/>
      <c r="AA78" s="23"/>
      <c r="AB78" s="26"/>
    </row>
    <row r="79" spans="3:32" ht="18" customHeight="1" x14ac:dyDescent="0.25">
      <c r="C79" s="8">
        <f t="shared" si="1"/>
        <v>7</v>
      </c>
      <c r="D79" s="48"/>
      <c r="E79" s="49" t="s">
        <v>87</v>
      </c>
      <c r="F79" s="49"/>
      <c r="G79" s="49" t="s">
        <v>229</v>
      </c>
      <c r="H79" s="49" t="s">
        <v>228</v>
      </c>
      <c r="I79" s="50"/>
      <c r="J79" s="50"/>
      <c r="K79" s="49"/>
      <c r="L79" s="49"/>
      <c r="M79" s="49"/>
      <c r="N79" s="50"/>
      <c r="O79" s="50"/>
      <c r="P79" s="49"/>
      <c r="Q79" s="51"/>
      <c r="S79" s="46" t="s">
        <v>253</v>
      </c>
      <c r="T79" s="11"/>
      <c r="U79" s="12"/>
      <c r="V79" s="12"/>
      <c r="X79" s="15"/>
      <c r="Y79" s="17"/>
      <c r="Z79" s="22"/>
      <c r="AA79" s="23"/>
      <c r="AB79" s="24"/>
    </row>
    <row r="80" spans="3:32" ht="18" customHeight="1" x14ac:dyDescent="0.25">
      <c r="C80" s="8">
        <f t="shared" si="1"/>
        <v>8</v>
      </c>
      <c r="D80" s="48"/>
      <c r="E80" s="49" t="s">
        <v>230</v>
      </c>
      <c r="F80" s="49"/>
      <c r="G80" s="49" t="s">
        <v>149</v>
      </c>
      <c r="H80" s="49" t="s">
        <v>122</v>
      </c>
      <c r="I80" s="50"/>
      <c r="J80" s="50"/>
      <c r="K80" s="49"/>
      <c r="L80" s="49"/>
      <c r="M80" s="49"/>
      <c r="N80" s="50"/>
      <c r="O80" s="50"/>
      <c r="P80" s="49"/>
      <c r="Q80" s="51"/>
      <c r="S80" s="18" t="s">
        <v>26</v>
      </c>
      <c r="T80" s="15">
        <v>14</v>
      </c>
      <c r="U80" s="17">
        <f t="shared" ref="U80:U86" si="2">(T80*100)/T$87</f>
        <v>19.718309859154928</v>
      </c>
      <c r="W80" s="18" t="s">
        <v>27</v>
      </c>
      <c r="X80" s="15">
        <f>T87-AA80</f>
        <v>42</v>
      </c>
      <c r="Y80" s="17">
        <f>(X80*100)/T87</f>
        <v>59.154929577464792</v>
      </c>
      <c r="Z80" s="18" t="s">
        <v>28</v>
      </c>
      <c r="AA80" s="15">
        <v>29</v>
      </c>
      <c r="AB80" s="17">
        <f>(AA80*100)/T87</f>
        <v>40.845070422535208</v>
      </c>
    </row>
    <row r="81" spans="3:28" ht="18" customHeight="1" x14ac:dyDescent="0.25">
      <c r="C81" s="8">
        <f t="shared" si="1"/>
        <v>9</v>
      </c>
      <c r="D81" s="48"/>
      <c r="E81" s="49" t="s">
        <v>91</v>
      </c>
      <c r="F81" s="49"/>
      <c r="G81" s="49" t="s">
        <v>232</v>
      </c>
      <c r="H81" s="49" t="s">
        <v>122</v>
      </c>
      <c r="I81" s="50"/>
      <c r="J81" s="50"/>
      <c r="K81" s="49"/>
      <c r="L81" s="49"/>
      <c r="M81" s="49"/>
      <c r="N81" s="50"/>
      <c r="O81" s="50"/>
      <c r="P81" s="49"/>
      <c r="Q81" s="51"/>
      <c r="S81" s="18" t="s">
        <v>29</v>
      </c>
      <c r="T81" s="15">
        <v>23</v>
      </c>
      <c r="U81" s="17">
        <f t="shared" si="2"/>
        <v>32.394366197183096</v>
      </c>
      <c r="W81" s="18" t="s">
        <v>30</v>
      </c>
      <c r="X81" s="15">
        <v>18</v>
      </c>
      <c r="Y81" s="17">
        <f>(X81*100)/X80</f>
        <v>42.857142857142854</v>
      </c>
      <c r="Z81" s="18" t="s">
        <v>31</v>
      </c>
      <c r="AA81" s="19">
        <v>9</v>
      </c>
      <c r="AB81" s="17">
        <f>(AA81*100)/AA80</f>
        <v>31.03448275862069</v>
      </c>
    </row>
    <row r="82" spans="3:28" ht="18" customHeight="1" x14ac:dyDescent="0.25">
      <c r="C82" s="8">
        <f t="shared" si="1"/>
        <v>10</v>
      </c>
      <c r="D82" s="48"/>
      <c r="E82" s="49" t="s">
        <v>91</v>
      </c>
      <c r="F82" s="49"/>
      <c r="G82" s="49" t="s">
        <v>233</v>
      </c>
      <c r="H82" s="49" t="s">
        <v>122</v>
      </c>
      <c r="I82" s="50"/>
      <c r="J82" s="50"/>
      <c r="K82" s="49"/>
      <c r="L82" s="49"/>
      <c r="M82" s="49"/>
      <c r="N82" s="50"/>
      <c r="O82" s="50"/>
      <c r="P82" s="49"/>
      <c r="Q82" s="51"/>
      <c r="S82" s="18" t="s">
        <v>32</v>
      </c>
      <c r="T82" s="15">
        <v>8</v>
      </c>
      <c r="U82" s="17">
        <f t="shared" si="2"/>
        <v>11.267605633802816</v>
      </c>
      <c r="W82" s="18" t="s">
        <v>33</v>
      </c>
      <c r="X82" s="15">
        <f>X80-X81-X83</f>
        <v>24</v>
      </c>
      <c r="Y82" s="17">
        <f>(X82*100)/X80</f>
        <v>57.142857142857146</v>
      </c>
      <c r="Z82" s="18" t="s">
        <v>34</v>
      </c>
      <c r="AA82" s="19">
        <f>AA80-AA81-AA83</f>
        <v>20</v>
      </c>
      <c r="AB82" s="17">
        <f>(AA82*100)/AA80</f>
        <v>68.965517241379317</v>
      </c>
    </row>
    <row r="83" spans="3:28" ht="18" customHeight="1" x14ac:dyDescent="0.25">
      <c r="C83" s="8">
        <f t="shared" si="1"/>
        <v>11</v>
      </c>
      <c r="D83" s="48"/>
      <c r="E83" s="49" t="s">
        <v>87</v>
      </c>
      <c r="F83" s="49"/>
      <c r="G83" s="49" t="s">
        <v>233</v>
      </c>
      <c r="H83" s="49" t="s">
        <v>234</v>
      </c>
      <c r="I83" s="50"/>
      <c r="J83" s="50"/>
      <c r="K83" s="49"/>
      <c r="L83" s="49"/>
      <c r="M83" s="49"/>
      <c r="N83" s="50"/>
      <c r="O83" s="50"/>
      <c r="P83" s="49"/>
      <c r="Q83" s="51"/>
      <c r="S83" s="18" t="s">
        <v>35</v>
      </c>
      <c r="T83" s="15">
        <v>7</v>
      </c>
      <c r="U83" s="17">
        <f t="shared" si="2"/>
        <v>9.8591549295774641</v>
      </c>
      <c r="W83" s="18" t="s">
        <v>36</v>
      </c>
      <c r="X83" s="15">
        <v>0</v>
      </c>
      <c r="Y83" s="17">
        <f>(X83*100)/X80</f>
        <v>0</v>
      </c>
      <c r="Z83" s="18" t="s">
        <v>36</v>
      </c>
      <c r="AA83" s="19">
        <v>0</v>
      </c>
      <c r="AB83" s="17">
        <f>(AA83*100)/AA80</f>
        <v>0</v>
      </c>
    </row>
    <row r="84" spans="3:28" ht="18" customHeight="1" x14ac:dyDescent="0.25">
      <c r="C84" s="8">
        <f t="shared" si="1"/>
        <v>12</v>
      </c>
      <c r="D84" s="48"/>
      <c r="E84" s="49" t="s">
        <v>91</v>
      </c>
      <c r="F84" s="49"/>
      <c r="G84" s="49" t="s">
        <v>233</v>
      </c>
      <c r="H84" s="49" t="s">
        <v>235</v>
      </c>
      <c r="I84" s="50"/>
      <c r="J84" s="50"/>
      <c r="K84" s="49"/>
      <c r="L84" s="49"/>
      <c r="M84" s="49"/>
      <c r="N84" s="50"/>
      <c r="O84" s="50"/>
      <c r="P84" s="49"/>
      <c r="Q84" s="51"/>
      <c r="S84" s="18" t="s">
        <v>37</v>
      </c>
      <c r="T84" s="15">
        <v>13</v>
      </c>
      <c r="U84" s="17">
        <f t="shared" si="2"/>
        <v>18.309859154929576</v>
      </c>
      <c r="W84" s="18" t="s">
        <v>251</v>
      </c>
      <c r="X84" s="15">
        <f>X80+AA80</f>
        <v>71</v>
      </c>
      <c r="Y84" s="17">
        <v>100</v>
      </c>
      <c r="Z84" s="23">
        <f>X81+X82+X83</f>
        <v>42</v>
      </c>
      <c r="AA84" s="23">
        <f>AA81+AA82+AA83</f>
        <v>29</v>
      </c>
      <c r="AB84" s="26"/>
    </row>
    <row r="85" spans="3:28" ht="18" customHeight="1" x14ac:dyDescent="0.25">
      <c r="C85" s="8">
        <f t="shared" si="1"/>
        <v>13</v>
      </c>
      <c r="D85" s="48"/>
      <c r="E85" s="49" t="s">
        <v>87</v>
      </c>
      <c r="F85" s="49"/>
      <c r="G85" s="49" t="s">
        <v>233</v>
      </c>
      <c r="H85" s="49" t="s">
        <v>21</v>
      </c>
      <c r="I85" s="50"/>
      <c r="J85" s="50"/>
      <c r="K85" s="49"/>
      <c r="L85" s="49"/>
      <c r="M85" s="49"/>
      <c r="N85" s="50"/>
      <c r="O85" s="50"/>
      <c r="P85" s="49"/>
      <c r="Q85" s="51"/>
      <c r="S85" s="18" t="s">
        <v>39</v>
      </c>
      <c r="T85" s="15">
        <v>6</v>
      </c>
      <c r="U85" s="17">
        <f t="shared" si="2"/>
        <v>8.4507042253521121</v>
      </c>
      <c r="W85" s="18" t="s">
        <v>250</v>
      </c>
      <c r="X85" s="15">
        <f>X81+AA81</f>
        <v>27</v>
      </c>
      <c r="Y85" s="17">
        <f>(X85*100)/X84</f>
        <v>38.028169014084504</v>
      </c>
      <c r="Z85" s="21"/>
      <c r="AA85" s="20"/>
      <c r="AB85" s="20"/>
    </row>
    <row r="86" spans="3:28" ht="18" customHeight="1" x14ac:dyDescent="0.25">
      <c r="C86" s="8">
        <f t="shared" si="1"/>
        <v>14</v>
      </c>
      <c r="D86" s="48"/>
      <c r="E86" s="49" t="s">
        <v>91</v>
      </c>
      <c r="F86" s="49"/>
      <c r="G86" s="49" t="s">
        <v>233</v>
      </c>
      <c r="H86" s="49" t="s">
        <v>58</v>
      </c>
      <c r="I86" s="49"/>
      <c r="J86" s="50"/>
      <c r="K86" s="49"/>
      <c r="L86" s="49"/>
      <c r="M86" s="49"/>
      <c r="N86" s="50"/>
      <c r="O86" s="50"/>
      <c r="P86" s="49"/>
      <c r="Q86" s="51"/>
      <c r="S86" s="132" t="s">
        <v>36</v>
      </c>
      <c r="T86" s="133">
        <v>0</v>
      </c>
      <c r="U86" s="134">
        <f t="shared" si="2"/>
        <v>0</v>
      </c>
      <c r="W86" s="18" t="s">
        <v>33</v>
      </c>
      <c r="X86" s="15">
        <f>X82+AA82</f>
        <v>44</v>
      </c>
      <c r="Y86" s="17">
        <f>(X86*100)/X84</f>
        <v>61.971830985915496</v>
      </c>
      <c r="Z86" s="18" t="s">
        <v>40</v>
      </c>
      <c r="AA86" s="27">
        <f>1624/71</f>
        <v>22.87323943661972</v>
      </c>
      <c r="AB86" s="28" t="s">
        <v>41</v>
      </c>
    </row>
    <row r="87" spans="3:28" ht="18" customHeight="1" x14ac:dyDescent="0.25">
      <c r="C87" s="8">
        <f t="shared" si="1"/>
        <v>15</v>
      </c>
      <c r="D87" s="48"/>
      <c r="E87" s="49" t="s">
        <v>91</v>
      </c>
      <c r="F87" s="49"/>
      <c r="G87" s="49" t="s">
        <v>237</v>
      </c>
      <c r="H87" s="49" t="s">
        <v>122</v>
      </c>
      <c r="I87" s="50"/>
      <c r="J87" s="50"/>
      <c r="K87" s="49"/>
      <c r="L87" s="49"/>
      <c r="M87" s="49"/>
      <c r="N87" s="50"/>
      <c r="O87" s="50"/>
      <c r="P87" s="49"/>
      <c r="Q87" s="51"/>
      <c r="S87" s="18" t="s">
        <v>38</v>
      </c>
      <c r="T87" s="15">
        <f>SUM(T80:T86)</f>
        <v>71</v>
      </c>
      <c r="U87" s="17">
        <f>SUM(U80:U86)</f>
        <v>99.999999999999986</v>
      </c>
      <c r="W87" s="18" t="s">
        <v>36</v>
      </c>
      <c r="X87" s="19">
        <f>X83+AA83</f>
        <v>0</v>
      </c>
      <c r="Y87" s="17">
        <f>(X87*100)/X84</f>
        <v>0</v>
      </c>
      <c r="Z87"/>
      <c r="AA87"/>
      <c r="AB87" s="31"/>
    </row>
    <row r="88" spans="3:28" ht="18" customHeight="1" x14ac:dyDescent="0.25">
      <c r="C88" s="8">
        <f t="shared" si="1"/>
        <v>16</v>
      </c>
      <c r="D88" s="48"/>
      <c r="E88" s="49" t="s">
        <v>239</v>
      </c>
      <c r="F88" s="49"/>
      <c r="G88" s="49" t="s">
        <v>149</v>
      </c>
      <c r="H88" s="49" t="s">
        <v>240</v>
      </c>
      <c r="I88" s="50"/>
      <c r="J88" s="50"/>
      <c r="K88" s="49"/>
      <c r="L88" s="49"/>
      <c r="M88" s="49"/>
      <c r="N88" s="50"/>
      <c r="O88" s="50"/>
      <c r="P88" s="49"/>
      <c r="Q88" s="51"/>
      <c r="V88" s="31"/>
      <c r="W88" s="30"/>
      <c r="X88" s="99">
        <f>X85+X86+X87</f>
        <v>71</v>
      </c>
      <c r="Y88" s="31"/>
      <c r="Z88" s="31"/>
      <c r="AA88" s="31"/>
      <c r="AB88" s="31"/>
    </row>
    <row r="89" spans="3:28" ht="18" customHeight="1" x14ac:dyDescent="0.25">
      <c r="C89" s="8">
        <f t="shared" si="1"/>
        <v>17</v>
      </c>
      <c r="D89" s="48"/>
      <c r="E89" s="49" t="s">
        <v>239</v>
      </c>
      <c r="F89" s="49"/>
      <c r="G89" s="49" t="s">
        <v>149</v>
      </c>
      <c r="H89" s="49" t="s">
        <v>228</v>
      </c>
      <c r="I89" s="50"/>
      <c r="J89" s="50"/>
      <c r="K89" s="49"/>
      <c r="L89" s="49"/>
      <c r="M89" s="49"/>
      <c r="N89" s="50"/>
      <c r="O89" s="50"/>
      <c r="P89" s="49"/>
      <c r="Q89" s="51"/>
      <c r="S89" s="61"/>
      <c r="T89" s="61"/>
      <c r="U89" s="61"/>
      <c r="V89" s="59"/>
      <c r="W89" s="60"/>
      <c r="X89" s="60"/>
      <c r="Y89" s="59"/>
      <c r="Z89" s="59"/>
      <c r="AA89" s="59"/>
      <c r="AB89" s="59"/>
    </row>
    <row r="90" spans="3:28" ht="18" customHeight="1" x14ac:dyDescent="0.25">
      <c r="C90" s="8">
        <f t="shared" si="1"/>
        <v>18</v>
      </c>
      <c r="D90" s="48"/>
      <c r="E90" s="49" t="s">
        <v>91</v>
      </c>
      <c r="F90" s="49"/>
      <c r="G90" s="49" t="s">
        <v>241</v>
      </c>
      <c r="H90" s="49" t="s">
        <v>59</v>
      </c>
      <c r="I90" s="50"/>
      <c r="J90" s="50"/>
      <c r="K90" s="49"/>
      <c r="L90" s="49"/>
      <c r="M90" s="49"/>
      <c r="N90" s="50"/>
      <c r="O90" s="50"/>
      <c r="P90" s="49"/>
      <c r="Q90" s="51"/>
      <c r="V90" s="31"/>
      <c r="W90" s="30" t="s">
        <v>86</v>
      </c>
      <c r="X90" s="30"/>
      <c r="Y90" s="31"/>
      <c r="Z90" s="31"/>
      <c r="AA90" s="31"/>
      <c r="AB90" s="31"/>
    </row>
    <row r="91" spans="3:28" ht="18" customHeight="1" x14ac:dyDescent="0.25">
      <c r="C91" s="8">
        <f t="shared" si="1"/>
        <v>19</v>
      </c>
      <c r="D91" s="48"/>
      <c r="E91" s="49" t="s">
        <v>91</v>
      </c>
      <c r="F91" s="49"/>
      <c r="G91" s="49" t="s">
        <v>237</v>
      </c>
      <c r="H91" s="49" t="s">
        <v>81</v>
      </c>
      <c r="I91" s="50"/>
      <c r="J91" s="50"/>
      <c r="K91" s="49"/>
      <c r="L91" s="49"/>
      <c r="M91" s="49"/>
      <c r="N91" s="50"/>
      <c r="O91" s="50"/>
      <c r="P91" s="49"/>
      <c r="Q91" s="51"/>
      <c r="S91" s="33"/>
      <c r="T91" s="32"/>
      <c r="U91" s="34"/>
      <c r="V91" s="31"/>
      <c r="W91" s="33" t="s">
        <v>42</v>
      </c>
      <c r="X91" s="32">
        <v>53</v>
      </c>
      <c r="Y91" s="34">
        <f>(X91*100)/X$95</f>
        <v>74.647887323943664</v>
      </c>
      <c r="Z91" s="31"/>
      <c r="AA91" s="31"/>
      <c r="AB91" s="31"/>
    </row>
    <row r="92" spans="3:28" ht="18" customHeight="1" x14ac:dyDescent="0.25">
      <c r="C92" s="8">
        <f t="shared" si="1"/>
        <v>20</v>
      </c>
      <c r="D92" s="48"/>
      <c r="E92" s="49" t="s">
        <v>87</v>
      </c>
      <c r="F92" s="49"/>
      <c r="G92" s="49" t="s">
        <v>237</v>
      </c>
      <c r="H92" s="49" t="s">
        <v>234</v>
      </c>
      <c r="I92" s="50"/>
      <c r="J92" s="50"/>
      <c r="K92" s="49"/>
      <c r="L92" s="49"/>
      <c r="M92" s="49"/>
      <c r="N92" s="50"/>
      <c r="O92" s="50"/>
      <c r="P92" s="49"/>
      <c r="Q92" s="51"/>
      <c r="S92" s="33"/>
      <c r="T92" s="36"/>
      <c r="U92"/>
      <c r="V92" s="31"/>
      <c r="W92" s="33" t="s">
        <v>16</v>
      </c>
      <c r="X92" s="32">
        <v>10</v>
      </c>
      <c r="Y92" s="34">
        <f t="shared" ref="Y92:Y94" si="3">(X92*100)/X$95</f>
        <v>14.084507042253522</v>
      </c>
      <c r="Z92" s="31"/>
      <c r="AA92" s="31"/>
      <c r="AB92" s="31"/>
    </row>
    <row r="93" spans="3:28" ht="18" customHeight="1" x14ac:dyDescent="0.25">
      <c r="C93" s="104">
        <f t="shared" si="1"/>
        <v>21</v>
      </c>
      <c r="D93" s="105"/>
      <c r="E93" s="106" t="s">
        <v>242</v>
      </c>
      <c r="F93" s="106"/>
      <c r="G93" s="106" t="s">
        <v>243</v>
      </c>
      <c r="H93" s="106" t="s">
        <v>236</v>
      </c>
      <c r="I93" s="107"/>
      <c r="J93" s="107"/>
      <c r="K93" s="106"/>
      <c r="L93" s="106"/>
      <c r="M93" s="106"/>
      <c r="N93" s="107"/>
      <c r="O93" s="107"/>
      <c r="P93" s="106"/>
      <c r="Q93" s="108"/>
      <c r="S93" s="29"/>
      <c r="T93" s="32"/>
      <c r="U93" s="34"/>
      <c r="V93" s="31"/>
      <c r="W93" s="33" t="s">
        <v>43</v>
      </c>
      <c r="X93" s="32">
        <v>6</v>
      </c>
      <c r="Y93" s="34">
        <f t="shared" si="3"/>
        <v>8.4507042253521121</v>
      </c>
      <c r="Z93" s="31"/>
      <c r="AA93" s="31"/>
      <c r="AB93" s="31"/>
    </row>
    <row r="94" spans="3:28" ht="18" customHeight="1" x14ac:dyDescent="0.25">
      <c r="C94" s="82"/>
      <c r="D94" s="110"/>
      <c r="E94" s="84"/>
      <c r="F94" s="86"/>
      <c r="G94" s="84"/>
      <c r="H94" s="84"/>
      <c r="I94" s="111"/>
      <c r="J94" s="111"/>
      <c r="K94" s="84"/>
      <c r="L94" s="84"/>
      <c r="M94" s="84"/>
      <c r="N94" s="111"/>
      <c r="O94" s="111"/>
      <c r="P94" s="84"/>
      <c r="Q94" s="84"/>
      <c r="T94" s="32"/>
      <c r="U94" s="34"/>
      <c r="V94" s="31"/>
      <c r="W94" s="123" t="s">
        <v>49</v>
      </c>
      <c r="X94" s="124">
        <v>2</v>
      </c>
      <c r="Y94" s="125">
        <f t="shared" si="3"/>
        <v>2.816901408450704</v>
      </c>
      <c r="Z94" s="31"/>
      <c r="AA94" s="31"/>
      <c r="AB94" s="31"/>
    </row>
    <row r="95" spans="3:28" ht="18" customHeight="1" x14ac:dyDescent="0.25">
      <c r="C95" s="52"/>
      <c r="D95" s="55"/>
      <c r="E95" s="56"/>
      <c r="F95" s="56"/>
      <c r="G95" s="56"/>
      <c r="H95" s="56"/>
      <c r="I95" s="98"/>
      <c r="J95" s="98"/>
      <c r="K95" s="56"/>
      <c r="L95" s="56"/>
      <c r="M95" s="56"/>
      <c r="N95" s="98"/>
      <c r="O95" s="98"/>
      <c r="P95" s="56"/>
      <c r="Q95" s="56"/>
      <c r="S95" s="36"/>
      <c r="T95" s="36"/>
      <c r="U95" s="37"/>
      <c r="V95" s="31"/>
      <c r="W95" s="18" t="s">
        <v>38</v>
      </c>
      <c r="X95" s="32">
        <f>SUM(X91:X94)</f>
        <v>71</v>
      </c>
      <c r="Y95" s="34">
        <f>SUM(Y91:Y94)</f>
        <v>100</v>
      </c>
      <c r="Z95" s="31"/>
    </row>
    <row r="96" spans="3:28" ht="18" customHeight="1" x14ac:dyDescent="0.25">
      <c r="C96" s="52"/>
      <c r="D96" s="55"/>
      <c r="E96" s="56"/>
      <c r="F96" s="56"/>
      <c r="G96" s="56"/>
      <c r="H96" s="56"/>
      <c r="I96" s="98"/>
      <c r="J96" s="98"/>
      <c r="K96" s="56"/>
      <c r="L96" s="56"/>
      <c r="M96" s="56"/>
      <c r="N96" s="98"/>
      <c r="O96" s="98"/>
      <c r="P96" s="56"/>
      <c r="Q96" s="56"/>
      <c r="S96" s="36"/>
      <c r="T96" s="36"/>
      <c r="U96" s="37"/>
      <c r="V96" s="31"/>
      <c r="W96" s="33"/>
      <c r="X96" s="32"/>
      <c r="Y96" s="34"/>
      <c r="Z96" s="31"/>
      <c r="AA96" s="31"/>
      <c r="AB96" s="31"/>
    </row>
    <row r="97" spans="3:28" ht="18" customHeight="1" x14ac:dyDescent="0.25">
      <c r="C97" s="52"/>
      <c r="D97" s="55"/>
      <c r="E97" s="56"/>
      <c r="F97" s="56"/>
      <c r="G97" s="56"/>
      <c r="H97" s="56"/>
      <c r="I97" s="98"/>
      <c r="J97" s="98"/>
      <c r="K97" s="56"/>
      <c r="L97" s="56"/>
      <c r="M97" s="56"/>
      <c r="N97" s="98"/>
      <c r="O97" s="98"/>
      <c r="P97" s="56"/>
      <c r="Q97" s="56"/>
      <c r="S97" s="36"/>
      <c r="T97" s="36"/>
      <c r="U97" s="37"/>
      <c r="V97"/>
      <c r="W97" s="33"/>
      <c r="X97" s="32"/>
      <c r="Y97" s="34"/>
      <c r="Z97"/>
      <c r="AA97"/>
      <c r="AB97"/>
    </row>
    <row r="98" spans="3:28" ht="18" customHeight="1" x14ac:dyDescent="0.25">
      <c r="C98" s="52"/>
      <c r="D98" s="55"/>
      <c r="E98" s="56"/>
      <c r="F98" s="56"/>
      <c r="G98" s="56"/>
      <c r="H98" s="56"/>
      <c r="I98" s="98"/>
      <c r="J98" s="98"/>
      <c r="K98" s="56"/>
      <c r="L98" s="56"/>
      <c r="M98" s="56"/>
      <c r="N98" s="98"/>
      <c r="O98" s="98"/>
      <c r="P98" s="56"/>
      <c r="Q98" s="56"/>
      <c r="S98" s="36"/>
      <c r="T98" s="36"/>
      <c r="U98" s="37"/>
      <c r="V98"/>
      <c r="W98" s="33"/>
      <c r="X98" s="32"/>
      <c r="Y98" s="34"/>
      <c r="Z98"/>
      <c r="AA98"/>
      <c r="AB98"/>
    </row>
    <row r="99" spans="3:28" ht="18" customHeight="1" x14ac:dyDescent="0.25">
      <c r="C99" s="52"/>
      <c r="D99" s="55"/>
      <c r="E99" s="56"/>
      <c r="F99" s="56"/>
      <c r="G99" s="56"/>
      <c r="H99" s="56"/>
      <c r="I99" s="98"/>
      <c r="J99" s="98"/>
      <c r="K99" s="56"/>
      <c r="L99" s="56"/>
      <c r="M99" s="56"/>
      <c r="N99" s="98"/>
      <c r="O99" s="98"/>
      <c r="P99" s="56"/>
      <c r="Q99" s="56"/>
      <c r="S99" s="36"/>
      <c r="T99" s="36"/>
      <c r="U99" s="37"/>
      <c r="V99"/>
      <c r="W99"/>
      <c r="X99" s="32"/>
      <c r="Y99" s="35"/>
    </row>
    <row r="100" spans="3:28" ht="18" customHeight="1" x14ac:dyDescent="0.25">
      <c r="C100" s="52"/>
      <c r="D100" s="55"/>
      <c r="E100" s="56"/>
      <c r="F100" s="56"/>
      <c r="G100" s="56"/>
      <c r="H100" s="56"/>
      <c r="I100" s="98"/>
      <c r="J100" s="98"/>
      <c r="K100" s="56"/>
      <c r="L100" s="56"/>
      <c r="M100" s="56"/>
      <c r="N100" s="98"/>
      <c r="O100" s="98"/>
      <c r="P100" s="56"/>
      <c r="Q100" s="56"/>
      <c r="S100" s="64" t="s">
        <v>252</v>
      </c>
      <c r="T100" s="36"/>
      <c r="U100" s="37"/>
      <c r="V100"/>
      <c r="W100"/>
      <c r="X100" s="32"/>
      <c r="Y100" s="35"/>
      <c r="Z100"/>
      <c r="AA100"/>
      <c r="AB100"/>
    </row>
    <row r="101" spans="3:28" ht="18" customHeight="1" x14ac:dyDescent="0.25">
      <c r="C101" s="52"/>
      <c r="D101" s="55"/>
      <c r="E101" s="56"/>
      <c r="F101" s="56"/>
      <c r="G101" s="56"/>
      <c r="H101" s="56"/>
      <c r="I101" s="98"/>
      <c r="J101" s="98"/>
      <c r="K101" s="56"/>
      <c r="L101" s="56"/>
      <c r="M101" s="56"/>
      <c r="N101" s="98"/>
      <c r="O101" s="98"/>
      <c r="P101" s="56"/>
      <c r="Q101" s="56"/>
      <c r="S101" s="36">
        <v>1897</v>
      </c>
      <c r="T101" s="36">
        <v>1</v>
      </c>
      <c r="U101" s="37">
        <f>(T101*100)/T$116</f>
        <v>1.408450704225352</v>
      </c>
      <c r="V101"/>
      <c r="W101"/>
      <c r="X101"/>
      <c r="Y101"/>
      <c r="Z101"/>
      <c r="AA101"/>
      <c r="AB101"/>
    </row>
    <row r="102" spans="3:28" ht="18" customHeight="1" x14ac:dyDescent="0.25">
      <c r="C102" s="52"/>
      <c r="D102" s="55"/>
      <c r="E102" s="56"/>
      <c r="F102" s="56"/>
      <c r="G102" s="56"/>
      <c r="H102" s="56"/>
      <c r="I102" s="98"/>
      <c r="J102" s="98"/>
      <c r="K102" s="56"/>
      <c r="L102" s="56"/>
      <c r="M102" s="56"/>
      <c r="N102" s="98"/>
      <c r="O102" s="98"/>
      <c r="P102" s="56"/>
      <c r="Q102" s="56"/>
      <c r="S102" s="36">
        <v>1899</v>
      </c>
      <c r="T102" s="36">
        <v>1</v>
      </c>
      <c r="U102" s="37">
        <f t="shared" ref="U102:U115" si="4">(T102*100)/T$116</f>
        <v>1.408450704225352</v>
      </c>
      <c r="V102"/>
      <c r="W102"/>
      <c r="X102"/>
      <c r="Y102"/>
      <c r="Z102"/>
      <c r="AA102"/>
      <c r="AB102"/>
    </row>
    <row r="103" spans="3:28" ht="18" customHeight="1" x14ac:dyDescent="0.25">
      <c r="C103" s="52"/>
      <c r="D103" s="55"/>
      <c r="E103" s="56"/>
      <c r="F103" s="56"/>
      <c r="G103" s="56"/>
      <c r="H103" s="56"/>
      <c r="I103" s="98"/>
      <c r="J103" s="98"/>
      <c r="K103" s="56"/>
      <c r="L103" s="56"/>
      <c r="M103" s="56"/>
      <c r="N103" s="98"/>
      <c r="O103" s="98"/>
      <c r="P103" s="56"/>
      <c r="Q103" s="56"/>
      <c r="S103" s="36">
        <f t="shared" ref="S103:S112" si="5">S102+1</f>
        <v>1900</v>
      </c>
      <c r="T103" s="36">
        <v>1</v>
      </c>
      <c r="U103" s="37">
        <f t="shared" si="4"/>
        <v>1.408450704225352</v>
      </c>
      <c r="V103"/>
      <c r="W103"/>
      <c r="X103"/>
      <c r="Y103"/>
      <c r="Z103"/>
      <c r="AA103"/>
      <c r="AB103"/>
    </row>
    <row r="104" spans="3:28" ht="18" customHeight="1" x14ac:dyDescent="0.25">
      <c r="C104" s="52"/>
      <c r="D104" s="55"/>
      <c r="E104" s="56"/>
      <c r="F104" s="56"/>
      <c r="G104" s="56"/>
      <c r="H104" s="56"/>
      <c r="I104" s="98"/>
      <c r="J104" s="98"/>
      <c r="K104" s="56"/>
      <c r="L104" s="56"/>
      <c r="M104" s="56"/>
      <c r="N104" s="98"/>
      <c r="O104" s="98"/>
      <c r="P104" s="56"/>
      <c r="Q104" s="56"/>
      <c r="S104" s="36">
        <f t="shared" si="5"/>
        <v>1901</v>
      </c>
      <c r="T104" s="36">
        <v>7</v>
      </c>
      <c r="U104" s="37">
        <f t="shared" si="4"/>
        <v>9.8591549295774641</v>
      </c>
      <c r="V104"/>
      <c r="W104"/>
      <c r="X104"/>
      <c r="Y104"/>
      <c r="Z104"/>
      <c r="AA104"/>
      <c r="AB104"/>
    </row>
    <row r="105" spans="3:28" ht="18" customHeight="1" x14ac:dyDescent="0.25">
      <c r="C105" s="52"/>
      <c r="D105" s="55"/>
      <c r="E105" s="56"/>
      <c r="F105" s="56"/>
      <c r="G105" s="56"/>
      <c r="H105" s="56"/>
      <c r="I105" s="98"/>
      <c r="J105" s="98"/>
      <c r="K105" s="56"/>
      <c r="L105" s="56"/>
      <c r="M105" s="56"/>
      <c r="N105" s="98"/>
      <c r="O105" s="98"/>
      <c r="P105" s="56"/>
      <c r="Q105" s="56"/>
      <c r="S105" s="36">
        <f t="shared" si="5"/>
        <v>1902</v>
      </c>
      <c r="T105" s="36">
        <v>1</v>
      </c>
      <c r="U105" s="37">
        <f t="shared" si="4"/>
        <v>1.408450704225352</v>
      </c>
      <c r="V105"/>
      <c r="W105"/>
      <c r="X105"/>
      <c r="Y105"/>
      <c r="Z105"/>
      <c r="AA105"/>
      <c r="AB105"/>
    </row>
    <row r="106" spans="3:28" ht="18" customHeight="1" x14ac:dyDescent="0.25">
      <c r="C106" s="52"/>
      <c r="D106" s="55"/>
      <c r="E106" s="56"/>
      <c r="F106" s="56"/>
      <c r="G106" s="56"/>
      <c r="H106" s="56"/>
      <c r="I106" s="98"/>
      <c r="J106" s="98"/>
      <c r="K106" s="56"/>
      <c r="L106" s="56"/>
      <c r="M106" s="56"/>
      <c r="N106" s="98"/>
      <c r="O106" s="98"/>
      <c r="P106" s="56"/>
      <c r="Q106" s="56"/>
      <c r="S106" s="36">
        <v>1904</v>
      </c>
      <c r="T106" s="36">
        <v>2</v>
      </c>
      <c r="U106" s="37">
        <f t="shared" si="4"/>
        <v>2.816901408450704</v>
      </c>
      <c r="V106"/>
      <c r="W106"/>
      <c r="X106"/>
      <c r="Y106"/>
      <c r="Z106"/>
      <c r="AA106"/>
      <c r="AB106"/>
    </row>
    <row r="107" spans="3:28" ht="18" customHeight="1" x14ac:dyDescent="0.25">
      <c r="C107" s="52"/>
      <c r="D107" s="55"/>
      <c r="E107" s="56"/>
      <c r="F107" s="56"/>
      <c r="G107" s="56"/>
      <c r="H107" s="56"/>
      <c r="I107" s="98"/>
      <c r="J107" s="98"/>
      <c r="K107" s="56"/>
      <c r="L107" s="56"/>
      <c r="M107" s="56"/>
      <c r="N107" s="98"/>
      <c r="O107" s="98"/>
      <c r="P107" s="56"/>
      <c r="Q107" s="56"/>
      <c r="S107" s="36">
        <f t="shared" si="5"/>
        <v>1905</v>
      </c>
      <c r="T107" s="36">
        <v>13</v>
      </c>
      <c r="U107" s="37">
        <f t="shared" si="4"/>
        <v>18.309859154929576</v>
      </c>
      <c r="V107"/>
      <c r="W107"/>
      <c r="X107"/>
      <c r="Y107"/>
      <c r="Z107"/>
      <c r="AA107"/>
      <c r="AB107"/>
    </row>
    <row r="108" spans="3:28" ht="18" customHeight="1" x14ac:dyDescent="0.25">
      <c r="C108" s="52"/>
      <c r="D108" s="55"/>
      <c r="E108" s="56"/>
      <c r="F108" s="56"/>
      <c r="G108" s="56"/>
      <c r="H108" s="56"/>
      <c r="I108" s="98"/>
      <c r="J108" s="98"/>
      <c r="K108" s="56"/>
      <c r="L108" s="56"/>
      <c r="M108" s="56"/>
      <c r="N108" s="98"/>
      <c r="O108" s="98"/>
      <c r="P108" s="56"/>
      <c r="Q108" s="56"/>
      <c r="S108" s="36">
        <f t="shared" si="5"/>
        <v>1906</v>
      </c>
      <c r="T108" s="36">
        <v>16</v>
      </c>
      <c r="U108" s="37">
        <f t="shared" si="4"/>
        <v>22.535211267605632</v>
      </c>
      <c r="V108"/>
      <c r="W108"/>
      <c r="X108"/>
      <c r="Y108"/>
      <c r="Z108"/>
      <c r="AA108"/>
      <c r="AB108"/>
    </row>
    <row r="109" spans="3:28" ht="18" customHeight="1" x14ac:dyDescent="0.25">
      <c r="C109" s="52"/>
      <c r="D109" s="55"/>
      <c r="E109" s="56"/>
      <c r="F109" s="56"/>
      <c r="G109" s="56"/>
      <c r="H109" s="56"/>
      <c r="I109" s="98"/>
      <c r="J109" s="98"/>
      <c r="K109" s="56"/>
      <c r="L109" s="56"/>
      <c r="M109" s="56"/>
      <c r="N109" s="98"/>
      <c r="O109" s="98"/>
      <c r="P109" s="56"/>
      <c r="Q109" s="56"/>
      <c r="S109" s="36">
        <v>1909</v>
      </c>
      <c r="T109" s="36">
        <v>3</v>
      </c>
      <c r="U109" s="37">
        <f t="shared" si="4"/>
        <v>4.225352112676056</v>
      </c>
      <c r="V109"/>
      <c r="W109"/>
      <c r="X109"/>
      <c r="Y109"/>
      <c r="Z109"/>
      <c r="AA109"/>
      <c r="AB109"/>
    </row>
    <row r="110" spans="3:28" ht="18" customHeight="1" x14ac:dyDescent="0.25">
      <c r="C110" s="52"/>
      <c r="D110" s="55"/>
      <c r="E110" s="56"/>
      <c r="F110" s="56"/>
      <c r="G110" s="56"/>
      <c r="H110" s="56"/>
      <c r="I110" s="98"/>
      <c r="J110" s="98"/>
      <c r="K110" s="56"/>
      <c r="L110" s="56"/>
      <c r="M110" s="56"/>
      <c r="N110" s="98"/>
      <c r="O110" s="98"/>
      <c r="P110" s="56"/>
      <c r="Q110" s="56"/>
      <c r="S110" s="36">
        <v>1911</v>
      </c>
      <c r="T110" s="36">
        <v>9</v>
      </c>
      <c r="U110" s="37">
        <f t="shared" si="4"/>
        <v>12.67605633802817</v>
      </c>
      <c r="V110"/>
      <c r="W110"/>
      <c r="X110"/>
      <c r="Y110"/>
      <c r="Z110"/>
      <c r="AA110"/>
      <c r="AB110"/>
    </row>
    <row r="111" spans="3:28" ht="18" customHeight="1" x14ac:dyDescent="0.25">
      <c r="C111" s="52"/>
      <c r="D111" s="55"/>
      <c r="E111" s="56"/>
      <c r="F111" s="56"/>
      <c r="G111" s="56"/>
      <c r="H111" s="56"/>
      <c r="I111" s="98"/>
      <c r="J111" s="98"/>
      <c r="K111" s="56"/>
      <c r="L111" s="56"/>
      <c r="M111" s="56"/>
      <c r="N111" s="98"/>
      <c r="O111" s="98"/>
      <c r="P111" s="56"/>
      <c r="Q111" s="56"/>
      <c r="S111" s="36">
        <f t="shared" si="5"/>
        <v>1912</v>
      </c>
      <c r="T111" s="36">
        <v>4</v>
      </c>
      <c r="U111" s="37">
        <f t="shared" si="4"/>
        <v>5.6338028169014081</v>
      </c>
      <c r="V111"/>
      <c r="W111"/>
      <c r="X111"/>
      <c r="Y111"/>
      <c r="Z111"/>
      <c r="AA111"/>
      <c r="AB111"/>
    </row>
    <row r="112" spans="3:28" ht="18" customHeight="1" x14ac:dyDescent="0.25">
      <c r="C112" s="52"/>
      <c r="D112" s="55"/>
      <c r="E112" s="56"/>
      <c r="F112" s="56"/>
      <c r="G112" s="56"/>
      <c r="H112" s="56"/>
      <c r="I112" s="98"/>
      <c r="J112" s="98"/>
      <c r="K112" s="56"/>
      <c r="L112" s="56"/>
      <c r="M112" s="56"/>
      <c r="N112" s="98"/>
      <c r="O112" s="98"/>
      <c r="P112" s="56"/>
      <c r="Q112" s="56"/>
      <c r="S112" s="36">
        <f t="shared" si="5"/>
        <v>1913</v>
      </c>
      <c r="T112" s="36">
        <v>4</v>
      </c>
      <c r="U112" s="37">
        <f t="shared" si="4"/>
        <v>5.6338028169014081</v>
      </c>
      <c r="V112"/>
      <c r="W112"/>
      <c r="X112"/>
      <c r="Y112"/>
      <c r="Z112"/>
      <c r="AA112"/>
      <c r="AB112"/>
    </row>
    <row r="113" spans="1:28" ht="18" customHeight="1" x14ac:dyDescent="0.25">
      <c r="C113" s="52"/>
      <c r="D113" s="55"/>
      <c r="E113" s="56"/>
      <c r="F113" s="56"/>
      <c r="G113" s="56"/>
      <c r="H113" s="56"/>
      <c r="I113" s="98"/>
      <c r="J113" s="98"/>
      <c r="K113" s="56"/>
      <c r="L113" s="56"/>
      <c r="M113" s="56"/>
      <c r="N113" s="98"/>
      <c r="O113" s="98"/>
      <c r="P113" s="56"/>
      <c r="Q113" s="56"/>
      <c r="S113" s="36">
        <v>1921</v>
      </c>
      <c r="T113" s="36">
        <v>1</v>
      </c>
      <c r="U113" s="37">
        <f t="shared" si="4"/>
        <v>1.408450704225352</v>
      </c>
      <c r="V113"/>
      <c r="W113"/>
      <c r="X113"/>
      <c r="Y113"/>
      <c r="Z113"/>
      <c r="AA113"/>
      <c r="AB113"/>
    </row>
    <row r="114" spans="1:28" ht="18" customHeight="1" x14ac:dyDescent="0.25">
      <c r="C114" s="52"/>
      <c r="D114" s="55"/>
      <c r="E114" s="56"/>
      <c r="F114" s="56"/>
      <c r="G114" s="56"/>
      <c r="H114" s="56"/>
      <c r="I114" s="98"/>
      <c r="J114" s="98"/>
      <c r="K114" s="56"/>
      <c r="L114" s="56"/>
      <c r="M114" s="56"/>
      <c r="N114" s="98"/>
      <c r="O114" s="98"/>
      <c r="P114" s="56"/>
      <c r="Q114" s="56"/>
      <c r="S114" s="36">
        <v>1922</v>
      </c>
      <c r="T114" s="36">
        <v>2</v>
      </c>
      <c r="U114" s="37">
        <f t="shared" si="4"/>
        <v>2.816901408450704</v>
      </c>
      <c r="V114"/>
      <c r="W114"/>
      <c r="X114"/>
      <c r="Y114"/>
      <c r="Z114"/>
      <c r="AA114"/>
      <c r="AB114"/>
    </row>
    <row r="115" spans="1:28" ht="18" customHeight="1" x14ac:dyDescent="0.25">
      <c r="C115" s="52"/>
      <c r="D115" s="55"/>
      <c r="E115" s="56"/>
      <c r="F115" s="56"/>
      <c r="G115" s="56"/>
      <c r="H115" s="56"/>
      <c r="I115" s="98"/>
      <c r="J115" s="98"/>
      <c r="K115" s="56"/>
      <c r="L115" s="56"/>
      <c r="M115" s="56"/>
      <c r="N115" s="98"/>
      <c r="O115" s="98"/>
      <c r="P115" s="56"/>
      <c r="Q115" s="56"/>
      <c r="S115" s="38">
        <v>1924</v>
      </c>
      <c r="T115" s="38">
        <v>6</v>
      </c>
      <c r="U115" s="39">
        <f t="shared" si="4"/>
        <v>8.4507042253521121</v>
      </c>
      <c r="V115"/>
      <c r="W115"/>
      <c r="X115"/>
      <c r="Y115"/>
      <c r="Z115"/>
      <c r="AA115"/>
      <c r="AB115"/>
    </row>
    <row r="116" spans="1:28" ht="18" customHeight="1" x14ac:dyDescent="0.25">
      <c r="C116" s="52"/>
      <c r="D116" s="55"/>
      <c r="E116" s="56"/>
      <c r="F116" s="56"/>
      <c r="G116" s="56"/>
      <c r="H116" s="56"/>
      <c r="I116" s="98"/>
      <c r="J116" s="98"/>
      <c r="K116" s="56"/>
      <c r="L116" s="56"/>
      <c r="M116" s="56"/>
      <c r="N116" s="98"/>
      <c r="O116" s="98"/>
      <c r="P116" s="56"/>
      <c r="Q116" s="56"/>
      <c r="S116" s="121"/>
      <c r="T116" s="121">
        <f>SUM(T101:T115)</f>
        <v>71</v>
      </c>
      <c r="U116" s="37">
        <f>SUM(U101:U115)</f>
        <v>100</v>
      </c>
      <c r="V116" s="63"/>
      <c r="W116"/>
      <c r="X116"/>
      <c r="Y116"/>
      <c r="Z116"/>
      <c r="AA116"/>
      <c r="AB116"/>
    </row>
    <row r="117" spans="1:28" ht="18" customHeight="1" x14ac:dyDescent="0.25">
      <c r="C117" s="52"/>
      <c r="D117" s="55"/>
      <c r="E117" s="56"/>
      <c r="F117" s="56"/>
      <c r="G117" s="56"/>
      <c r="H117" s="56"/>
      <c r="I117" s="98"/>
      <c r="J117" s="98"/>
      <c r="K117" s="56"/>
      <c r="L117" s="56"/>
      <c r="M117" s="56"/>
      <c r="N117" s="98"/>
      <c r="O117" s="98"/>
      <c r="P117" s="56"/>
      <c r="Q117" s="56"/>
      <c r="S117" s="15"/>
      <c r="T117" s="15"/>
      <c r="U117" s="16"/>
      <c r="V117" s="17"/>
      <c r="W117" s="18"/>
      <c r="X117" s="15"/>
      <c r="Y117" s="17"/>
      <c r="Z117" s="18"/>
      <c r="AA117" s="19"/>
      <c r="AB117" s="17"/>
    </row>
    <row r="118" spans="1:28" ht="18" customHeight="1" x14ac:dyDescent="0.25">
      <c r="C118" s="52"/>
      <c r="D118" s="55"/>
      <c r="E118" s="56"/>
      <c r="F118" s="56"/>
      <c r="G118" s="56"/>
      <c r="H118" s="56"/>
      <c r="I118" s="98"/>
      <c r="J118" s="98"/>
      <c r="K118" s="56"/>
      <c r="L118" s="56"/>
      <c r="M118" s="56"/>
      <c r="N118" s="98"/>
      <c r="O118" s="98"/>
      <c r="P118" s="56"/>
      <c r="Q118" s="56"/>
      <c r="Z118" s="22"/>
      <c r="AA118" s="23"/>
      <c r="AB118" s="24"/>
    </row>
    <row r="119" spans="1:28" ht="18" customHeight="1" x14ac:dyDescent="0.25">
      <c r="C119" s="52"/>
      <c r="D119" s="55"/>
      <c r="E119" s="56"/>
      <c r="F119" s="56"/>
      <c r="G119" s="56"/>
      <c r="H119" s="56"/>
      <c r="I119" s="98"/>
      <c r="J119" s="98"/>
      <c r="K119" s="56"/>
      <c r="L119" s="56"/>
      <c r="M119" s="56"/>
      <c r="N119" s="98"/>
      <c r="O119" s="98"/>
      <c r="P119" s="56"/>
      <c r="Q119" s="56"/>
      <c r="S119" s="15"/>
      <c r="T119" s="15"/>
      <c r="U119" s="16"/>
      <c r="V119" s="17"/>
      <c r="W119" s="18"/>
      <c r="X119" s="15"/>
      <c r="Y119" s="17"/>
      <c r="Z119" s="22"/>
      <c r="AA119" s="23"/>
      <c r="AB119" s="24"/>
    </row>
    <row r="120" spans="1:28" ht="18" customHeight="1" x14ac:dyDescent="0.25">
      <c r="C120" s="52"/>
      <c r="D120" s="55"/>
      <c r="E120" s="56"/>
      <c r="F120" s="56"/>
      <c r="G120" s="56"/>
      <c r="H120" s="56"/>
      <c r="I120" s="98"/>
      <c r="J120" s="98"/>
      <c r="K120" s="56"/>
      <c r="L120" s="56"/>
      <c r="M120" s="56"/>
      <c r="N120" s="98"/>
      <c r="O120" s="98"/>
      <c r="P120" s="56"/>
      <c r="Q120" s="56"/>
      <c r="S120" s="15"/>
      <c r="T120" s="15"/>
      <c r="U120" s="16"/>
      <c r="V120" s="17"/>
      <c r="W120" s="18"/>
      <c r="X120" s="15"/>
      <c r="Y120" s="17"/>
      <c r="Z120" s="22"/>
      <c r="AA120" s="23"/>
      <c r="AB120" s="24"/>
    </row>
    <row r="121" spans="1:28" ht="18" customHeight="1" x14ac:dyDescent="0.25">
      <c r="C121" s="52"/>
      <c r="D121" s="55"/>
      <c r="E121" s="56"/>
      <c r="F121" s="56"/>
      <c r="G121" s="56"/>
      <c r="H121" s="56"/>
      <c r="I121" s="98"/>
      <c r="J121" s="98"/>
      <c r="K121" s="56"/>
      <c r="L121" s="56"/>
      <c r="M121" s="56"/>
      <c r="N121" s="98"/>
      <c r="O121" s="98"/>
      <c r="P121" s="56"/>
      <c r="Q121" s="56"/>
      <c r="S121" s="15"/>
      <c r="T121" s="15"/>
      <c r="U121" s="16"/>
      <c r="V121" s="17"/>
      <c r="W121" s="18"/>
      <c r="X121" s="15"/>
      <c r="Y121" s="17"/>
      <c r="Z121" s="22"/>
      <c r="AA121" s="23"/>
      <c r="AB121" s="24"/>
    </row>
    <row r="122" spans="1:28" ht="18" customHeight="1" x14ac:dyDescent="0.25">
      <c r="C122" s="52"/>
      <c r="D122" s="55"/>
      <c r="E122" s="56"/>
      <c r="F122" s="56"/>
      <c r="G122" s="56"/>
      <c r="H122" s="56"/>
      <c r="I122" s="98"/>
      <c r="J122" s="98"/>
      <c r="K122" s="56"/>
      <c r="L122" s="56"/>
      <c r="M122" s="56"/>
      <c r="N122" s="98"/>
      <c r="O122" s="98"/>
      <c r="P122" s="56"/>
      <c r="Q122" s="56"/>
      <c r="S122" s="15"/>
      <c r="T122" s="15"/>
      <c r="U122" s="16"/>
      <c r="V122" s="17"/>
      <c r="W122" s="18"/>
      <c r="X122" s="15"/>
      <c r="Y122" s="17"/>
      <c r="Z122" s="22"/>
      <c r="AA122" s="23"/>
      <c r="AB122" s="24"/>
    </row>
    <row r="123" spans="1:28" ht="18" customHeight="1" x14ac:dyDescent="0.25">
      <c r="C123" s="52"/>
      <c r="D123" s="55"/>
      <c r="E123" s="56"/>
      <c r="F123" s="56"/>
      <c r="G123" s="56"/>
      <c r="H123" s="56"/>
      <c r="I123" s="98"/>
      <c r="J123" s="98"/>
      <c r="K123" s="56"/>
      <c r="L123" s="56"/>
      <c r="M123" s="56"/>
      <c r="N123" s="98"/>
      <c r="O123" s="98"/>
      <c r="P123" s="56"/>
      <c r="Q123" s="56"/>
      <c r="S123" s="15"/>
      <c r="T123" s="15"/>
      <c r="U123" s="16"/>
      <c r="V123" s="17"/>
      <c r="W123" s="18"/>
      <c r="X123" s="15"/>
      <c r="Y123" s="17"/>
      <c r="Z123" s="22"/>
      <c r="AA123" s="23"/>
      <c r="AB123" s="24"/>
    </row>
    <row r="124" spans="1:28" ht="18" customHeight="1" x14ac:dyDescent="0.25">
      <c r="C124" s="52"/>
      <c r="D124" s="55"/>
      <c r="E124" s="56"/>
      <c r="F124" s="56"/>
      <c r="G124" s="56"/>
      <c r="H124" s="56"/>
      <c r="I124" s="98"/>
      <c r="J124" s="98"/>
      <c r="K124" s="56"/>
      <c r="L124" s="56"/>
      <c r="M124" s="56"/>
      <c r="N124" s="98"/>
      <c r="O124" s="98"/>
      <c r="P124" s="56"/>
      <c r="Q124" s="56"/>
      <c r="S124" s="15"/>
      <c r="T124" s="15"/>
      <c r="U124" s="16"/>
      <c r="V124" s="17"/>
      <c r="W124" s="18"/>
      <c r="X124" s="15"/>
      <c r="Y124" s="17"/>
      <c r="Z124" s="22"/>
      <c r="AA124" s="23"/>
      <c r="AB124" s="24"/>
    </row>
    <row r="125" spans="1:28" ht="18" customHeight="1" x14ac:dyDescent="0.25">
      <c r="C125" s="52"/>
      <c r="D125" s="55"/>
      <c r="E125" s="56"/>
      <c r="F125" s="56"/>
      <c r="G125" s="56"/>
      <c r="H125" s="56"/>
      <c r="I125" s="98"/>
      <c r="J125" s="98"/>
      <c r="K125" s="56"/>
      <c r="L125" s="56"/>
      <c r="M125" s="56"/>
      <c r="N125" s="98"/>
      <c r="O125" s="98"/>
      <c r="P125" s="56"/>
      <c r="Q125" s="56"/>
      <c r="S125" s="15"/>
      <c r="T125" s="15"/>
      <c r="U125" s="16"/>
      <c r="V125" s="17"/>
      <c r="W125" s="18"/>
      <c r="X125" s="15"/>
      <c r="Y125" s="17"/>
      <c r="Z125" s="22"/>
      <c r="AA125" s="23"/>
      <c r="AB125" s="24"/>
    </row>
    <row r="126" spans="1:28" ht="18" customHeight="1" x14ac:dyDescent="0.25">
      <c r="C126" s="52"/>
      <c r="D126" s="55"/>
      <c r="E126" s="56"/>
      <c r="F126" s="56"/>
      <c r="G126" s="56"/>
      <c r="H126" s="56"/>
      <c r="I126" s="98"/>
      <c r="J126" s="98"/>
      <c r="K126" s="56"/>
      <c r="L126" s="56"/>
      <c r="M126" s="56"/>
      <c r="N126" s="98"/>
      <c r="O126" s="98"/>
      <c r="P126" s="56"/>
      <c r="Q126" s="56"/>
      <c r="S126" s="15"/>
      <c r="T126" s="15"/>
      <c r="U126" s="16"/>
      <c r="V126" s="17"/>
      <c r="W126" s="18"/>
      <c r="X126" s="15"/>
      <c r="Y126" s="17"/>
      <c r="Z126" s="22"/>
      <c r="AA126" s="23"/>
      <c r="AB126" s="24"/>
    </row>
    <row r="127" spans="1:28" ht="18" customHeight="1" x14ac:dyDescent="0.25">
      <c r="A127" s="127"/>
      <c r="B127" s="127"/>
      <c r="C127" s="52"/>
      <c r="D127" s="55"/>
      <c r="E127" s="56"/>
      <c r="F127" s="56"/>
      <c r="G127" s="56"/>
      <c r="H127" s="56"/>
      <c r="I127" s="98"/>
      <c r="J127" s="98"/>
      <c r="K127" s="56"/>
      <c r="L127" s="56"/>
      <c r="M127" s="56"/>
      <c r="N127" s="98"/>
      <c r="O127" s="98"/>
      <c r="P127" s="56"/>
      <c r="Q127" s="56"/>
      <c r="R127" s="78"/>
      <c r="S127" s="15"/>
      <c r="T127" s="15"/>
      <c r="U127" s="16"/>
      <c r="V127" s="17"/>
      <c r="W127" s="18"/>
      <c r="X127" s="15"/>
      <c r="Y127" s="17"/>
      <c r="Z127" s="22"/>
      <c r="AA127" s="23"/>
      <c r="AB127" s="24"/>
    </row>
    <row r="128" spans="1:28" ht="18" customHeight="1" x14ac:dyDescent="0.25">
      <c r="A128" s="127"/>
      <c r="B128" s="127"/>
      <c r="C128" s="52"/>
      <c r="D128" s="55"/>
      <c r="E128" s="56"/>
      <c r="F128" s="56"/>
      <c r="G128" s="56"/>
      <c r="H128" s="56"/>
      <c r="I128" s="98"/>
      <c r="J128" s="98"/>
      <c r="K128" s="56"/>
      <c r="L128" s="56"/>
      <c r="M128" s="56"/>
      <c r="N128" s="98"/>
      <c r="O128" s="98"/>
      <c r="P128" s="56"/>
      <c r="Q128" s="56"/>
      <c r="R128" s="78"/>
      <c r="S128" s="15"/>
      <c r="T128" s="15"/>
      <c r="U128" s="16"/>
      <c r="V128" s="17"/>
      <c r="W128" s="18"/>
      <c r="X128" s="15"/>
      <c r="Y128" s="17"/>
      <c r="Z128" s="22"/>
      <c r="AA128" s="23"/>
      <c r="AB128" s="24"/>
    </row>
    <row r="129" spans="1:28" ht="18" customHeight="1" x14ac:dyDescent="0.25">
      <c r="A129" s="127"/>
      <c r="B129" s="127"/>
      <c r="C129" s="52"/>
      <c r="D129" s="55"/>
      <c r="E129" s="56"/>
      <c r="F129" s="56"/>
      <c r="G129" s="56"/>
      <c r="H129" s="56"/>
      <c r="I129" s="98"/>
      <c r="J129" s="98"/>
      <c r="K129" s="56"/>
      <c r="L129" s="56"/>
      <c r="M129" s="56"/>
      <c r="N129" s="98"/>
      <c r="O129" s="98"/>
      <c r="P129" s="56"/>
      <c r="Q129" s="56"/>
      <c r="R129" s="78"/>
      <c r="S129" s="15"/>
      <c r="T129" s="15"/>
      <c r="U129" s="16"/>
      <c r="V129" s="17"/>
      <c r="W129" s="18"/>
      <c r="X129" s="15"/>
      <c r="Y129" s="17"/>
      <c r="Z129" s="22"/>
      <c r="AA129" s="23"/>
      <c r="AB129" s="24"/>
    </row>
    <row r="130" spans="1:28" ht="18" customHeight="1" x14ac:dyDescent="0.25">
      <c r="A130" s="127"/>
      <c r="B130" s="127"/>
      <c r="C130" s="52"/>
      <c r="D130" s="55"/>
      <c r="E130" s="56"/>
      <c r="F130" s="56"/>
      <c r="G130" s="56"/>
      <c r="H130" s="56"/>
      <c r="I130" s="98"/>
      <c r="J130" s="98"/>
      <c r="K130" s="56"/>
      <c r="L130" s="56"/>
      <c r="M130" s="56"/>
      <c r="N130" s="98"/>
      <c r="O130" s="98"/>
      <c r="P130" s="56"/>
      <c r="Q130" s="56"/>
      <c r="R130" s="78"/>
      <c r="S130" s="15"/>
      <c r="T130" s="15"/>
      <c r="U130" s="16"/>
      <c r="V130" s="17"/>
      <c r="W130" s="18"/>
      <c r="X130" s="15"/>
      <c r="Y130" s="17"/>
      <c r="Z130" s="22"/>
      <c r="AA130" s="23"/>
      <c r="AB130" s="24"/>
    </row>
    <row r="131" spans="1:28" ht="18" customHeight="1" x14ac:dyDescent="0.25">
      <c r="A131" s="127"/>
      <c r="B131" s="127"/>
      <c r="C131" s="52"/>
      <c r="D131" s="55"/>
      <c r="E131" s="56"/>
      <c r="F131" s="56"/>
      <c r="G131" s="56"/>
      <c r="H131" s="56"/>
      <c r="I131" s="98"/>
      <c r="J131" s="98"/>
      <c r="K131" s="56"/>
      <c r="L131" s="56"/>
      <c r="M131" s="56"/>
      <c r="N131" s="98"/>
      <c r="O131" s="98"/>
      <c r="P131" s="56"/>
      <c r="Q131" s="56"/>
      <c r="R131" s="78"/>
      <c r="S131" s="15"/>
      <c r="T131" s="15"/>
      <c r="U131" s="16"/>
      <c r="V131" s="17"/>
      <c r="W131" s="18"/>
      <c r="X131" s="15"/>
      <c r="Y131" s="17"/>
      <c r="Z131" s="22"/>
      <c r="AA131" s="23"/>
      <c r="AB131" s="24"/>
    </row>
    <row r="132" spans="1:28" ht="18" customHeight="1" x14ac:dyDescent="0.25">
      <c r="C132" s="52"/>
      <c r="D132" s="55"/>
      <c r="E132" s="56"/>
      <c r="F132" s="56"/>
      <c r="G132" s="56"/>
      <c r="H132" s="56"/>
      <c r="I132" s="98"/>
      <c r="J132" s="98"/>
      <c r="K132" s="56"/>
      <c r="L132" s="56"/>
      <c r="M132" s="56"/>
      <c r="N132" s="98"/>
      <c r="O132" s="98"/>
      <c r="P132" s="56"/>
      <c r="Q132" s="56"/>
      <c r="S132" s="15"/>
      <c r="T132" s="15"/>
      <c r="U132" s="16"/>
      <c r="V132" s="17"/>
      <c r="W132" s="18"/>
      <c r="X132" s="15"/>
      <c r="Y132" s="17"/>
      <c r="Z132" s="22"/>
      <c r="AA132" s="23"/>
      <c r="AB132" s="24"/>
    </row>
    <row r="133" spans="1:28" ht="18" customHeight="1" x14ac:dyDescent="0.25">
      <c r="C133" s="52"/>
      <c r="D133" s="55"/>
      <c r="E133" s="56"/>
      <c r="F133" s="56"/>
      <c r="G133" s="56"/>
      <c r="H133" s="56"/>
      <c r="I133" s="98"/>
      <c r="J133" s="98"/>
      <c r="K133" s="56"/>
      <c r="L133" s="56"/>
      <c r="M133" s="56"/>
      <c r="N133" s="98"/>
      <c r="O133" s="98"/>
      <c r="P133" s="56"/>
      <c r="Q133" s="56"/>
      <c r="S133" s="15"/>
      <c r="T133" s="15"/>
      <c r="U133" s="16"/>
      <c r="V133" s="17"/>
      <c r="W133" s="18"/>
      <c r="X133" s="15"/>
      <c r="Y133" s="17"/>
      <c r="Z133" s="22"/>
      <c r="AA133" s="23"/>
      <c r="AB133" s="24"/>
    </row>
    <row r="134" spans="1:28" ht="18" customHeight="1" x14ac:dyDescent="0.25">
      <c r="C134" s="52"/>
      <c r="D134" s="55"/>
      <c r="E134" s="56"/>
      <c r="F134" s="56"/>
      <c r="G134" s="56"/>
      <c r="H134" s="75"/>
      <c r="I134" s="80"/>
      <c r="J134" s="98"/>
      <c r="K134" s="56"/>
      <c r="L134" s="56"/>
      <c r="M134" s="56"/>
      <c r="N134" s="98"/>
      <c r="O134" s="98"/>
      <c r="P134" s="56"/>
      <c r="Q134" s="56"/>
      <c r="S134" s="15"/>
      <c r="T134" s="15"/>
      <c r="U134" s="16"/>
      <c r="V134" s="17"/>
      <c r="W134" s="18"/>
      <c r="X134" s="15"/>
      <c r="Y134" s="17"/>
      <c r="Z134" s="22"/>
      <c r="AA134" s="23"/>
      <c r="AB134" s="24"/>
    </row>
    <row r="135" spans="1:28" ht="18" customHeight="1" x14ac:dyDescent="0.25">
      <c r="C135" s="52"/>
      <c r="D135" s="55"/>
      <c r="E135" s="56"/>
      <c r="F135" s="56"/>
      <c r="G135" s="56"/>
      <c r="H135" s="56"/>
      <c r="I135" s="98"/>
      <c r="J135" s="98"/>
      <c r="K135" s="56"/>
      <c r="L135" s="56"/>
      <c r="M135" s="56"/>
      <c r="N135" s="98"/>
      <c r="O135" s="98"/>
      <c r="P135" s="56"/>
      <c r="Q135" s="56"/>
      <c r="S135" s="15"/>
      <c r="T135" s="15"/>
      <c r="U135" s="16"/>
      <c r="V135" s="17"/>
      <c r="W135" s="18"/>
      <c r="X135" s="15"/>
      <c r="Y135" s="17"/>
      <c r="Z135" s="22"/>
      <c r="AA135" s="23"/>
      <c r="AB135" s="24"/>
    </row>
    <row r="136" spans="1:28" ht="18" customHeight="1" x14ac:dyDescent="0.25">
      <c r="C136" s="52"/>
      <c r="D136" s="55"/>
      <c r="E136" s="56"/>
      <c r="F136" s="56"/>
      <c r="G136" s="56"/>
      <c r="H136" s="56"/>
      <c r="I136" s="98"/>
      <c r="J136" s="98"/>
      <c r="K136" s="56"/>
      <c r="L136" s="56"/>
      <c r="M136" s="56"/>
      <c r="N136" s="98"/>
      <c r="O136" s="98"/>
      <c r="P136" s="56"/>
      <c r="Q136" s="56"/>
      <c r="S136" s="15"/>
      <c r="T136" s="15"/>
      <c r="U136" s="16"/>
      <c r="V136" s="17"/>
      <c r="W136" s="18"/>
      <c r="X136" s="15"/>
      <c r="Y136" s="17"/>
      <c r="Z136" s="22"/>
      <c r="AA136" s="23"/>
      <c r="AB136" s="24"/>
    </row>
    <row r="137" spans="1:28" ht="18" customHeight="1" x14ac:dyDescent="0.25">
      <c r="C137" s="52"/>
      <c r="D137" s="55"/>
      <c r="E137" s="56"/>
      <c r="F137" s="56"/>
      <c r="G137" s="56"/>
      <c r="H137" s="56"/>
      <c r="I137" s="98"/>
      <c r="J137" s="98"/>
      <c r="K137" s="56"/>
      <c r="L137" s="56"/>
      <c r="M137" s="56"/>
      <c r="N137" s="98"/>
      <c r="O137" s="98"/>
      <c r="P137" s="56"/>
      <c r="Q137" s="56"/>
      <c r="S137" s="15"/>
      <c r="T137" s="15"/>
      <c r="U137" s="16"/>
      <c r="V137" s="17"/>
      <c r="W137" s="18"/>
      <c r="X137" s="15"/>
      <c r="Y137" s="17"/>
      <c r="Z137" s="22"/>
      <c r="AA137" s="23"/>
      <c r="AB137" s="24"/>
    </row>
    <row r="138" spans="1:28" ht="18" customHeight="1" x14ac:dyDescent="0.25">
      <c r="C138" s="52"/>
      <c r="D138" s="55"/>
      <c r="E138" s="56"/>
      <c r="F138" s="56"/>
      <c r="G138" s="56"/>
      <c r="H138" s="56"/>
      <c r="I138" s="98"/>
      <c r="J138" s="98"/>
      <c r="K138" s="56"/>
      <c r="L138" s="56"/>
      <c r="M138" s="56"/>
      <c r="N138" s="98"/>
      <c r="O138" s="98"/>
      <c r="P138" s="56"/>
      <c r="Q138" s="56"/>
      <c r="S138" s="15"/>
      <c r="T138" s="15"/>
      <c r="U138" s="16"/>
      <c r="V138" s="17"/>
      <c r="W138" s="18"/>
      <c r="X138" s="15"/>
      <c r="Y138" s="17"/>
      <c r="Z138" s="22"/>
      <c r="AA138" s="23"/>
      <c r="AB138" s="24"/>
    </row>
    <row r="139" spans="1:28" ht="18" customHeight="1" x14ac:dyDescent="0.25">
      <c r="C139" s="52"/>
      <c r="D139" s="55"/>
      <c r="E139" s="56"/>
      <c r="F139" s="56"/>
      <c r="G139" s="56"/>
      <c r="H139" s="56"/>
      <c r="I139" s="98"/>
      <c r="J139" s="98"/>
      <c r="K139" s="56"/>
      <c r="L139" s="56"/>
      <c r="M139" s="56"/>
      <c r="N139" s="98"/>
      <c r="O139" s="98"/>
      <c r="P139" s="56"/>
      <c r="Q139" s="56"/>
      <c r="S139" s="15"/>
      <c r="T139" s="15"/>
      <c r="U139" s="16"/>
      <c r="V139" s="17"/>
      <c r="W139" s="18"/>
      <c r="X139" s="15"/>
      <c r="Y139" s="17"/>
      <c r="Z139" s="22"/>
      <c r="AA139" s="23"/>
      <c r="AB139" s="24"/>
    </row>
    <row r="140" spans="1:28" ht="18" customHeight="1" x14ac:dyDescent="0.25">
      <c r="C140" s="52"/>
      <c r="D140" s="55"/>
      <c r="E140" s="56"/>
      <c r="F140" s="56"/>
      <c r="G140" s="56"/>
      <c r="H140" s="56"/>
      <c r="I140" s="98"/>
      <c r="J140" s="98"/>
      <c r="K140" s="56"/>
      <c r="L140" s="56"/>
      <c r="M140" s="56"/>
      <c r="N140" s="98"/>
      <c r="O140" s="98"/>
      <c r="P140" s="56"/>
      <c r="Q140" s="56"/>
      <c r="S140" s="15"/>
      <c r="T140" s="15"/>
      <c r="U140" s="16"/>
      <c r="V140" s="17"/>
      <c r="W140" s="18"/>
      <c r="X140" s="15"/>
      <c r="Y140" s="17"/>
      <c r="Z140" s="22"/>
      <c r="AA140" s="23"/>
      <c r="AB140" s="24"/>
    </row>
    <row r="141" spans="1:28" ht="18" customHeight="1" x14ac:dyDescent="0.25">
      <c r="C141" s="52"/>
      <c r="D141" s="55"/>
      <c r="E141" s="56"/>
      <c r="F141" s="56"/>
      <c r="G141" s="56"/>
      <c r="H141" s="56"/>
      <c r="I141" s="98"/>
      <c r="J141" s="98"/>
      <c r="K141" s="56"/>
      <c r="L141" s="56"/>
      <c r="M141" s="56"/>
      <c r="N141" s="98"/>
      <c r="O141" s="98"/>
      <c r="P141" s="56"/>
      <c r="Q141" s="56"/>
      <c r="S141" s="15"/>
      <c r="T141" s="15"/>
      <c r="U141" s="16"/>
      <c r="V141" s="17"/>
      <c r="W141" s="18"/>
      <c r="X141" s="15"/>
      <c r="Y141" s="17"/>
      <c r="Z141" s="22"/>
      <c r="AA141" s="23"/>
      <c r="AB141" s="24"/>
    </row>
    <row r="142" spans="1:28" ht="18" customHeight="1" x14ac:dyDescent="0.25">
      <c r="C142" s="52"/>
      <c r="D142" s="55"/>
      <c r="E142" s="56"/>
      <c r="F142" s="56"/>
      <c r="G142" s="56"/>
      <c r="H142" s="56"/>
      <c r="I142" s="98"/>
      <c r="J142" s="98"/>
      <c r="K142" s="56"/>
      <c r="L142" s="56"/>
      <c r="M142" s="56"/>
      <c r="N142" s="98"/>
      <c r="O142" s="98"/>
      <c r="P142" s="56"/>
      <c r="Q142" s="56"/>
      <c r="S142" s="15"/>
      <c r="T142" s="15"/>
      <c r="U142" s="16"/>
      <c r="V142" s="17"/>
      <c r="W142" s="18"/>
      <c r="X142" s="15"/>
      <c r="Y142" s="17"/>
      <c r="Z142" s="22"/>
      <c r="AA142" s="23"/>
      <c r="AB142" s="24"/>
    </row>
    <row r="143" spans="1:28" ht="18" customHeight="1" x14ac:dyDescent="0.25">
      <c r="C143" s="52"/>
      <c r="D143" s="55"/>
      <c r="E143" s="56"/>
      <c r="F143" s="56"/>
      <c r="G143" s="56"/>
      <c r="H143" s="56"/>
      <c r="I143" s="98"/>
      <c r="J143" s="98"/>
      <c r="K143" s="56"/>
      <c r="L143" s="56"/>
      <c r="M143" s="56"/>
      <c r="N143" s="98"/>
      <c r="O143" s="98"/>
      <c r="P143" s="56"/>
      <c r="Q143" s="56"/>
      <c r="S143" s="15"/>
      <c r="T143" s="15"/>
      <c r="U143" s="16"/>
      <c r="V143" s="17"/>
      <c r="W143" s="18"/>
      <c r="X143" s="15"/>
      <c r="Y143" s="17"/>
      <c r="Z143" s="22"/>
      <c r="AA143" s="23"/>
      <c r="AB143" s="24"/>
    </row>
    <row r="144" spans="1:28" ht="18" customHeight="1" x14ac:dyDescent="0.25">
      <c r="C144" s="52"/>
      <c r="D144" s="55"/>
      <c r="E144" s="56"/>
      <c r="F144" s="56"/>
      <c r="G144" s="56"/>
      <c r="H144" s="56"/>
      <c r="I144" s="98"/>
      <c r="J144" s="98"/>
      <c r="K144" s="56"/>
      <c r="L144" s="56"/>
      <c r="M144" s="56"/>
      <c r="N144" s="98"/>
      <c r="O144" s="98"/>
      <c r="P144" s="56"/>
      <c r="Q144" s="56"/>
      <c r="S144" s="15"/>
      <c r="T144" s="15"/>
      <c r="U144" s="16"/>
      <c r="V144" s="17"/>
      <c r="W144" s="18"/>
      <c r="X144" s="15"/>
      <c r="Y144" s="17"/>
      <c r="Z144" s="22"/>
      <c r="AA144" s="23"/>
      <c r="AB144" s="24"/>
    </row>
    <row r="145" spans="3:28" ht="18" customHeight="1" x14ac:dyDescent="0.25">
      <c r="C145" s="52"/>
      <c r="D145" s="55"/>
      <c r="E145" s="56"/>
      <c r="F145" s="56"/>
      <c r="G145" s="56"/>
      <c r="H145" s="56"/>
      <c r="I145" s="98"/>
      <c r="J145" s="98"/>
      <c r="K145" s="56"/>
      <c r="L145" s="56"/>
      <c r="M145" s="56"/>
      <c r="N145" s="98"/>
      <c r="O145" s="98"/>
      <c r="P145" s="56"/>
      <c r="Q145" s="56"/>
      <c r="S145" s="15"/>
      <c r="T145" s="15"/>
      <c r="U145" s="16"/>
      <c r="V145" s="17"/>
      <c r="W145" s="18"/>
      <c r="X145" s="15"/>
      <c r="Y145" s="17"/>
      <c r="Z145" s="22"/>
      <c r="AA145" s="23"/>
      <c r="AB145" s="24"/>
    </row>
    <row r="146" spans="3:28" ht="18" customHeight="1" x14ac:dyDescent="0.25">
      <c r="C146" s="52"/>
      <c r="D146" s="55"/>
      <c r="E146" s="56"/>
      <c r="F146" s="56"/>
      <c r="G146" s="56"/>
      <c r="H146" s="56"/>
      <c r="I146" s="98"/>
      <c r="J146" s="98"/>
      <c r="K146" s="56"/>
      <c r="L146" s="56"/>
      <c r="M146" s="56"/>
      <c r="N146" s="98"/>
      <c r="O146" s="98"/>
      <c r="P146" s="56"/>
      <c r="Q146" s="56"/>
      <c r="S146" s="15"/>
      <c r="T146" s="15"/>
      <c r="U146" s="16"/>
      <c r="V146" s="17"/>
      <c r="W146" s="18"/>
      <c r="X146" s="15"/>
      <c r="Y146" s="17"/>
      <c r="Z146" s="22"/>
      <c r="AA146" s="23"/>
      <c r="AB146" s="24"/>
    </row>
    <row r="147" spans="3:28" ht="18" customHeight="1" x14ac:dyDescent="0.25">
      <c r="C147" s="52"/>
      <c r="D147" s="55"/>
      <c r="E147" s="56"/>
      <c r="F147" s="56"/>
      <c r="G147" s="56"/>
      <c r="H147" s="56"/>
      <c r="I147" s="98"/>
      <c r="J147" s="98"/>
      <c r="K147" s="56"/>
      <c r="L147" s="56"/>
      <c r="M147" s="56"/>
      <c r="N147" s="98"/>
      <c r="O147" s="98"/>
      <c r="P147" s="56"/>
      <c r="Q147" s="56"/>
      <c r="S147" s="15"/>
      <c r="T147" s="15"/>
      <c r="U147" s="16"/>
      <c r="V147" s="17"/>
      <c r="W147" s="18"/>
      <c r="X147" s="15"/>
      <c r="Y147" s="17"/>
      <c r="Z147" s="22"/>
      <c r="AA147" s="23"/>
      <c r="AB147" s="24"/>
    </row>
    <row r="148" spans="3:28" ht="18" customHeight="1" x14ac:dyDescent="0.25">
      <c r="C148" s="52"/>
      <c r="D148" s="55"/>
      <c r="E148" s="56"/>
      <c r="F148" s="56"/>
      <c r="G148" s="56"/>
      <c r="H148" s="56"/>
      <c r="I148" s="98"/>
      <c r="J148" s="98"/>
      <c r="K148" s="56"/>
      <c r="L148" s="56"/>
      <c r="M148" s="56"/>
      <c r="N148" s="98"/>
      <c r="O148" s="98"/>
      <c r="P148" s="56"/>
      <c r="Q148" s="56"/>
      <c r="S148" s="15"/>
      <c r="T148" s="15"/>
      <c r="U148" s="16"/>
      <c r="V148" s="17"/>
      <c r="W148" s="18"/>
      <c r="X148" s="15"/>
      <c r="Y148" s="17"/>
      <c r="Z148" s="22"/>
      <c r="AA148" s="23"/>
      <c r="AB148" s="24"/>
    </row>
    <row r="149" spans="3:28" ht="18" customHeight="1" x14ac:dyDescent="0.25">
      <c r="C149" s="52"/>
      <c r="D149" s="55"/>
      <c r="E149" s="56"/>
      <c r="F149" s="56"/>
      <c r="G149" s="56"/>
      <c r="H149" s="56"/>
      <c r="I149" s="98"/>
      <c r="J149" s="98"/>
      <c r="K149" s="56"/>
      <c r="L149" s="56"/>
      <c r="M149" s="56"/>
      <c r="N149" s="98"/>
      <c r="O149" s="98"/>
      <c r="P149" s="56"/>
      <c r="Q149" s="56"/>
      <c r="S149" s="15"/>
      <c r="T149" s="15"/>
      <c r="U149" s="16"/>
      <c r="V149" s="17"/>
      <c r="W149" s="18"/>
      <c r="X149" s="15"/>
      <c r="Y149" s="17"/>
      <c r="Z149" s="22"/>
      <c r="AA149" s="23"/>
      <c r="AB149" s="24"/>
    </row>
    <row r="150" spans="3:28" ht="18" customHeight="1" x14ac:dyDescent="0.25">
      <c r="C150" s="52"/>
      <c r="D150" s="55"/>
      <c r="E150" s="56"/>
      <c r="F150" s="56"/>
      <c r="G150" s="56"/>
      <c r="H150" s="56"/>
      <c r="I150" s="98"/>
      <c r="J150" s="98"/>
      <c r="K150" s="56"/>
      <c r="L150" s="56"/>
      <c r="M150" s="56"/>
      <c r="N150" s="98"/>
      <c r="O150" s="98"/>
      <c r="P150" s="56"/>
      <c r="Q150" s="56"/>
      <c r="S150" s="15"/>
      <c r="T150" s="15"/>
      <c r="U150" s="16"/>
      <c r="V150" s="17"/>
      <c r="W150" s="18"/>
      <c r="X150" s="15"/>
      <c r="Y150" s="17"/>
      <c r="Z150" s="22"/>
      <c r="AA150" s="23"/>
      <c r="AB150" s="24"/>
    </row>
    <row r="151" spans="3:28" ht="18" customHeight="1" x14ac:dyDescent="0.25">
      <c r="C151" s="52"/>
      <c r="D151" s="55"/>
      <c r="E151" s="56"/>
      <c r="F151" s="56"/>
      <c r="G151" s="56"/>
      <c r="H151" s="56"/>
      <c r="I151" s="98"/>
      <c r="J151" s="98"/>
      <c r="K151" s="56"/>
      <c r="L151" s="56"/>
      <c r="M151" s="56"/>
      <c r="N151" s="98"/>
      <c r="O151" s="98"/>
      <c r="P151" s="56"/>
      <c r="Q151" s="56"/>
      <c r="S151" s="15"/>
      <c r="T151" s="15"/>
      <c r="U151" s="16"/>
      <c r="V151" s="17"/>
      <c r="W151" s="18"/>
      <c r="X151" s="15"/>
      <c r="Y151" s="17"/>
      <c r="Z151" s="22"/>
      <c r="AA151" s="23"/>
      <c r="AB151" s="24"/>
    </row>
    <row r="152" spans="3:28" ht="18" customHeight="1" x14ac:dyDescent="0.25">
      <c r="C152" s="52"/>
      <c r="D152" s="55"/>
      <c r="E152" s="56"/>
      <c r="F152" s="56"/>
      <c r="G152" s="56"/>
      <c r="H152" s="56"/>
      <c r="I152" s="98"/>
      <c r="J152" s="98"/>
      <c r="K152" s="56"/>
      <c r="L152" s="56"/>
      <c r="M152" s="56"/>
      <c r="N152" s="98"/>
      <c r="O152" s="98"/>
      <c r="P152" s="56"/>
      <c r="Q152" s="56"/>
      <c r="S152" s="15"/>
      <c r="T152" s="15"/>
      <c r="U152" s="16"/>
      <c r="V152" s="17"/>
      <c r="W152" s="18"/>
      <c r="X152" s="15"/>
      <c r="Y152" s="17"/>
      <c r="Z152" s="22"/>
      <c r="AA152" s="23"/>
      <c r="AB152" s="24"/>
    </row>
    <row r="153" spans="3:28" ht="18" customHeight="1" x14ac:dyDescent="0.25">
      <c r="C153" s="52"/>
      <c r="D153" s="55"/>
      <c r="E153" s="56"/>
      <c r="F153" s="56"/>
      <c r="G153" s="56"/>
      <c r="H153" s="56"/>
      <c r="I153" s="98"/>
      <c r="J153" s="98"/>
      <c r="K153" s="56"/>
      <c r="L153" s="56"/>
      <c r="M153" s="56"/>
      <c r="N153" s="98"/>
      <c r="O153" s="98"/>
      <c r="P153" s="56"/>
      <c r="Q153" s="56"/>
      <c r="S153" s="15"/>
      <c r="T153" s="15"/>
      <c r="U153" s="16"/>
      <c r="V153" s="17"/>
      <c r="W153" s="18"/>
      <c r="X153" s="15"/>
      <c r="Y153" s="17"/>
      <c r="Z153" s="22"/>
      <c r="AA153" s="23"/>
      <c r="AB153" s="24"/>
    </row>
    <row r="154" spans="3:28" ht="18" customHeight="1" x14ac:dyDescent="0.25">
      <c r="C154" s="52"/>
      <c r="D154" s="55"/>
      <c r="E154" s="56"/>
      <c r="F154" s="56"/>
      <c r="G154" s="56"/>
      <c r="H154" s="56"/>
      <c r="I154" s="98"/>
      <c r="J154" s="98"/>
      <c r="K154" s="56"/>
      <c r="L154" s="56"/>
      <c r="M154" s="56"/>
      <c r="N154" s="98"/>
      <c r="O154" s="98"/>
      <c r="P154" s="56"/>
      <c r="Q154" s="56"/>
      <c r="S154" s="15"/>
      <c r="T154" s="15"/>
      <c r="U154" s="16"/>
      <c r="V154" s="17"/>
      <c r="W154" s="18"/>
      <c r="X154" s="15"/>
      <c r="Y154" s="17"/>
      <c r="Z154" s="22"/>
      <c r="AA154" s="23"/>
      <c r="AB154" s="24"/>
    </row>
    <row r="155" spans="3:28" ht="18" customHeight="1" x14ac:dyDescent="0.25">
      <c r="C155" s="52"/>
      <c r="D155" s="55"/>
      <c r="E155" s="56"/>
      <c r="F155" s="56"/>
      <c r="G155" s="56"/>
      <c r="H155" s="56"/>
      <c r="I155" s="98"/>
      <c r="J155" s="98"/>
      <c r="K155" s="56"/>
      <c r="L155" s="56"/>
      <c r="M155" s="56"/>
      <c r="N155" s="98"/>
      <c r="O155" s="98"/>
      <c r="P155" s="56"/>
      <c r="Q155" s="56"/>
      <c r="S155" s="15"/>
      <c r="T155" s="15"/>
      <c r="U155" s="16"/>
      <c r="V155" s="17"/>
      <c r="W155" s="18"/>
      <c r="X155" s="15"/>
      <c r="Y155" s="17"/>
      <c r="Z155" s="22"/>
      <c r="AA155" s="23"/>
      <c r="AB155" s="24"/>
    </row>
    <row r="156" spans="3:28" ht="18" customHeight="1" x14ac:dyDescent="0.25">
      <c r="C156" s="52"/>
      <c r="D156" s="55"/>
      <c r="E156" s="56"/>
      <c r="F156" s="56"/>
      <c r="G156" s="56"/>
      <c r="H156" s="56"/>
      <c r="I156" s="98"/>
      <c r="J156" s="98"/>
      <c r="K156" s="56"/>
      <c r="L156" s="56"/>
      <c r="M156" s="56"/>
      <c r="N156" s="98"/>
      <c r="O156" s="98"/>
      <c r="P156" s="56"/>
      <c r="Q156" s="56"/>
      <c r="S156" s="15"/>
      <c r="T156" s="15"/>
      <c r="U156" s="16"/>
      <c r="V156" s="17"/>
      <c r="W156" s="18"/>
      <c r="X156" s="15"/>
      <c r="Y156" s="17"/>
      <c r="Z156" s="22"/>
      <c r="AA156" s="23"/>
      <c r="AB156" s="24"/>
    </row>
    <row r="157" spans="3:28" ht="18" customHeight="1" x14ac:dyDescent="0.25">
      <c r="C157" s="52"/>
      <c r="D157" s="55"/>
      <c r="E157" s="56"/>
      <c r="F157" s="56"/>
      <c r="G157" s="56"/>
      <c r="H157" s="56"/>
      <c r="I157" s="98"/>
      <c r="J157" s="98"/>
      <c r="K157" s="56"/>
      <c r="L157" s="56"/>
      <c r="M157" s="56"/>
      <c r="N157" s="98"/>
      <c r="O157" s="98"/>
      <c r="P157" s="56"/>
      <c r="Q157" s="56"/>
      <c r="S157" s="15"/>
      <c r="T157" s="15"/>
      <c r="U157" s="16"/>
      <c r="V157" s="17"/>
      <c r="W157" s="18"/>
      <c r="X157" s="15"/>
      <c r="Y157" s="17"/>
      <c r="Z157" s="22"/>
      <c r="AA157" s="23"/>
      <c r="AB157" s="24"/>
    </row>
    <row r="158" spans="3:28" ht="18" customHeight="1" x14ac:dyDescent="0.25">
      <c r="C158" s="52"/>
      <c r="D158" s="55"/>
      <c r="E158" s="56"/>
      <c r="F158" s="56"/>
      <c r="G158" s="56"/>
      <c r="H158" s="56"/>
      <c r="I158" s="98"/>
      <c r="J158" s="98"/>
      <c r="K158" s="56"/>
      <c r="L158" s="56"/>
      <c r="M158" s="56"/>
      <c r="N158" s="98"/>
      <c r="O158" s="98"/>
      <c r="P158" s="56"/>
      <c r="Q158" s="56"/>
      <c r="S158" s="15"/>
      <c r="T158" s="15"/>
      <c r="U158" s="16"/>
      <c r="V158" s="17"/>
      <c r="W158" s="18"/>
      <c r="X158" s="15"/>
      <c r="Y158" s="17"/>
      <c r="Z158" s="22"/>
      <c r="AA158" s="23"/>
      <c r="AB158" s="24"/>
    </row>
    <row r="159" spans="3:28" ht="18" customHeight="1" x14ac:dyDescent="0.25">
      <c r="C159" s="52"/>
      <c r="D159" s="55"/>
      <c r="E159" s="56"/>
      <c r="F159" s="56"/>
      <c r="G159" s="56"/>
      <c r="H159" s="56"/>
      <c r="I159" s="98"/>
      <c r="J159" s="98"/>
      <c r="K159" s="56"/>
      <c r="L159" s="56"/>
      <c r="M159" s="56"/>
      <c r="N159" s="98"/>
      <c r="O159" s="98"/>
      <c r="P159" s="56"/>
      <c r="Q159" s="56"/>
      <c r="S159" s="15"/>
      <c r="T159" s="15"/>
      <c r="U159" s="16"/>
      <c r="V159" s="17"/>
      <c r="W159" s="18"/>
      <c r="X159" s="15"/>
      <c r="Y159" s="17"/>
      <c r="Z159" s="22"/>
      <c r="AA159" s="23"/>
      <c r="AB159" s="24"/>
    </row>
    <row r="160" spans="3:28" ht="18" customHeight="1" x14ac:dyDescent="0.25">
      <c r="C160" s="52"/>
      <c r="D160" s="55"/>
      <c r="E160" s="56"/>
      <c r="F160" s="56"/>
      <c r="G160" s="56"/>
      <c r="H160" s="56"/>
      <c r="I160" s="98"/>
      <c r="J160" s="98"/>
      <c r="K160" s="56"/>
      <c r="L160" s="56"/>
      <c r="M160" s="56"/>
      <c r="N160" s="98"/>
      <c r="O160" s="98"/>
      <c r="P160" s="56"/>
      <c r="Q160" s="56"/>
      <c r="S160" s="15"/>
      <c r="T160" s="15"/>
      <c r="U160" s="16"/>
      <c r="V160" s="17"/>
      <c r="W160" s="18"/>
      <c r="X160" s="15"/>
      <c r="Y160" s="17"/>
      <c r="Z160" s="22"/>
      <c r="AA160" s="23"/>
      <c r="AB160" s="24"/>
    </row>
    <row r="161" spans="3:28" ht="18" customHeight="1" x14ac:dyDescent="0.25">
      <c r="C161" s="52"/>
      <c r="D161" s="55"/>
      <c r="E161" s="56"/>
      <c r="F161" s="56"/>
      <c r="G161" s="56"/>
      <c r="H161" s="56"/>
      <c r="I161" s="98"/>
      <c r="J161" s="98"/>
      <c r="K161" s="56"/>
      <c r="L161" s="56"/>
      <c r="M161" s="56"/>
      <c r="N161" s="98"/>
      <c r="O161" s="98"/>
      <c r="P161" s="56"/>
      <c r="Q161" s="56"/>
      <c r="S161" s="15"/>
      <c r="T161" s="15"/>
      <c r="U161" s="16"/>
      <c r="V161" s="17"/>
      <c r="W161" s="18"/>
      <c r="X161" s="15"/>
      <c r="Y161" s="17"/>
      <c r="Z161" s="22"/>
      <c r="AA161" s="23"/>
      <c r="AB161" s="24"/>
    </row>
    <row r="162" spans="3:28" ht="18" customHeight="1" x14ac:dyDescent="0.25">
      <c r="C162" s="52"/>
      <c r="D162" s="55"/>
      <c r="E162" s="56"/>
      <c r="F162" s="56"/>
      <c r="G162" s="56"/>
      <c r="H162" s="56"/>
      <c r="I162" s="98"/>
      <c r="J162" s="98"/>
      <c r="K162" s="56"/>
      <c r="L162" s="56"/>
      <c r="M162" s="56"/>
      <c r="N162" s="98"/>
      <c r="O162" s="98"/>
      <c r="P162" s="56"/>
      <c r="Q162" s="56"/>
      <c r="S162" s="15"/>
      <c r="T162" s="15"/>
      <c r="U162" s="16"/>
      <c r="V162" s="17"/>
      <c r="W162" s="18"/>
      <c r="X162" s="15"/>
      <c r="Y162" s="17"/>
      <c r="Z162" s="22"/>
      <c r="AA162" s="23"/>
      <c r="AB162" s="24"/>
    </row>
    <row r="163" spans="3:28" ht="18" customHeight="1" x14ac:dyDescent="0.25">
      <c r="C163" s="52"/>
      <c r="D163" s="55"/>
      <c r="E163" s="56"/>
      <c r="F163" s="56"/>
      <c r="G163" s="56"/>
      <c r="H163" s="56"/>
      <c r="I163" s="98"/>
      <c r="J163" s="98"/>
      <c r="K163" s="56"/>
      <c r="L163" s="56"/>
      <c r="M163" s="56"/>
      <c r="N163" s="98"/>
      <c r="O163" s="98"/>
      <c r="P163" s="56"/>
      <c r="Q163" s="56"/>
      <c r="S163" s="15"/>
      <c r="T163" s="15"/>
      <c r="U163" s="16"/>
      <c r="V163" s="17"/>
      <c r="W163" s="18"/>
      <c r="X163" s="15"/>
      <c r="Y163" s="17"/>
      <c r="Z163" s="22"/>
      <c r="AA163" s="23"/>
      <c r="AB163" s="24"/>
    </row>
    <row r="164" spans="3:28" ht="18" customHeight="1" x14ac:dyDescent="0.25">
      <c r="C164" s="52"/>
      <c r="D164" s="55"/>
      <c r="E164" s="56"/>
      <c r="F164" s="56"/>
      <c r="G164" s="56"/>
      <c r="H164" s="56"/>
      <c r="I164" s="98"/>
      <c r="J164" s="98"/>
      <c r="K164" s="56"/>
      <c r="L164" s="56"/>
      <c r="M164" s="56"/>
      <c r="N164" s="98"/>
      <c r="O164" s="98"/>
      <c r="P164" s="56"/>
      <c r="Q164" s="56"/>
      <c r="S164" s="15"/>
      <c r="T164" s="15"/>
      <c r="U164" s="16"/>
      <c r="V164" s="17"/>
      <c r="W164" s="18"/>
      <c r="X164" s="15"/>
      <c r="Y164" s="17"/>
      <c r="Z164" s="22"/>
      <c r="AA164" s="23"/>
      <c r="AB164" s="24"/>
    </row>
    <row r="165" spans="3:28" ht="18" customHeight="1" x14ac:dyDescent="0.25">
      <c r="C165" s="52"/>
      <c r="D165" s="55"/>
      <c r="E165" s="56"/>
      <c r="F165" s="56"/>
      <c r="G165" s="56"/>
      <c r="H165" s="56"/>
      <c r="I165" s="98"/>
      <c r="J165" s="98"/>
      <c r="K165" s="56"/>
      <c r="L165" s="56"/>
      <c r="M165" s="56"/>
      <c r="N165" s="98"/>
      <c r="O165" s="98"/>
      <c r="P165" s="56"/>
      <c r="Q165" s="56"/>
      <c r="S165" s="15"/>
      <c r="T165" s="15"/>
      <c r="U165" s="16"/>
      <c r="V165" s="17"/>
      <c r="W165" s="18"/>
      <c r="X165" s="15"/>
      <c r="Y165" s="17"/>
      <c r="Z165" s="22"/>
      <c r="AA165" s="23"/>
      <c r="AB165" s="24"/>
    </row>
    <row r="166" spans="3:28" ht="18" customHeight="1" x14ac:dyDescent="0.25">
      <c r="C166" s="52"/>
      <c r="D166" s="55"/>
      <c r="E166" s="56"/>
      <c r="F166" s="56"/>
      <c r="G166" s="56"/>
      <c r="H166" s="56"/>
      <c r="I166" s="98"/>
      <c r="J166" s="98"/>
      <c r="K166" s="56"/>
      <c r="L166" s="56"/>
      <c r="M166" s="56"/>
      <c r="N166" s="98"/>
      <c r="O166" s="98"/>
      <c r="P166" s="56"/>
      <c r="Q166" s="56"/>
      <c r="S166" s="15"/>
      <c r="T166" s="15"/>
      <c r="U166" s="16"/>
      <c r="V166" s="17"/>
      <c r="W166" s="18"/>
      <c r="X166" s="15"/>
      <c r="Y166" s="17"/>
      <c r="Z166" s="22"/>
      <c r="AA166" s="23"/>
      <c r="AB166" s="24"/>
    </row>
    <row r="167" spans="3:28" ht="18" customHeight="1" x14ac:dyDescent="0.25">
      <c r="C167" s="52"/>
      <c r="D167" s="55"/>
      <c r="E167" s="56"/>
      <c r="F167" s="56"/>
      <c r="G167" s="56"/>
      <c r="H167" s="56"/>
      <c r="I167" s="98"/>
      <c r="J167" s="98"/>
      <c r="K167" s="56"/>
      <c r="L167" s="56"/>
      <c r="M167" s="56"/>
      <c r="N167" s="98"/>
      <c r="O167" s="98"/>
      <c r="P167" s="56"/>
      <c r="Q167" s="56"/>
      <c r="S167" s="15"/>
      <c r="T167" s="15"/>
      <c r="U167" s="16"/>
      <c r="V167" s="17"/>
      <c r="W167" s="18"/>
      <c r="X167" s="15"/>
      <c r="Y167" s="17"/>
      <c r="Z167" s="22"/>
      <c r="AA167" s="23"/>
      <c r="AB167" s="24"/>
    </row>
    <row r="168" spans="3:28" ht="18" customHeight="1" x14ac:dyDescent="0.25">
      <c r="C168" s="52"/>
      <c r="D168" s="55"/>
      <c r="E168" s="56"/>
      <c r="F168" s="56"/>
      <c r="G168" s="56"/>
      <c r="H168" s="56"/>
      <c r="I168" s="98"/>
      <c r="J168" s="98"/>
      <c r="K168" s="56"/>
      <c r="L168" s="56"/>
      <c r="M168" s="56"/>
      <c r="N168" s="98"/>
      <c r="O168" s="98"/>
      <c r="P168" s="56"/>
      <c r="Q168" s="56"/>
      <c r="S168" s="15"/>
      <c r="T168" s="15"/>
      <c r="U168" s="16"/>
      <c r="V168" s="17"/>
      <c r="W168" s="18"/>
      <c r="X168" s="15"/>
      <c r="Y168" s="17"/>
      <c r="Z168" s="22"/>
      <c r="AA168" s="23"/>
      <c r="AB168" s="24"/>
    </row>
    <row r="169" spans="3:28" ht="18" customHeight="1" x14ac:dyDescent="0.25">
      <c r="C169" s="52"/>
      <c r="D169" s="55"/>
      <c r="E169" s="56"/>
      <c r="F169" s="56"/>
      <c r="G169" s="56"/>
      <c r="H169" s="56"/>
      <c r="I169" s="98"/>
      <c r="J169" s="98"/>
      <c r="K169" s="56"/>
      <c r="L169" s="56"/>
      <c r="M169" s="56"/>
      <c r="N169" s="98"/>
      <c r="O169" s="98"/>
      <c r="P169" s="56"/>
      <c r="Q169" s="56"/>
      <c r="S169" s="15"/>
      <c r="T169" s="15"/>
      <c r="U169" s="16"/>
      <c r="V169" s="17"/>
      <c r="W169" s="18"/>
      <c r="X169" s="15"/>
      <c r="Y169" s="17"/>
      <c r="Z169" s="22"/>
      <c r="AA169" s="23"/>
      <c r="AB169" s="24"/>
    </row>
    <row r="170" spans="3:28" ht="18" customHeight="1" x14ac:dyDescent="0.25">
      <c r="C170" s="52"/>
      <c r="D170" s="55"/>
      <c r="E170" s="56"/>
      <c r="F170" s="56"/>
      <c r="G170" s="56"/>
      <c r="H170" s="56"/>
      <c r="I170" s="98"/>
      <c r="J170" s="98"/>
      <c r="K170" s="56"/>
      <c r="L170" s="56"/>
      <c r="M170" s="56"/>
      <c r="N170" s="98"/>
      <c r="O170" s="98"/>
      <c r="P170" s="56"/>
      <c r="Q170" s="56"/>
      <c r="S170" s="15"/>
      <c r="T170" s="15"/>
      <c r="U170" s="16"/>
      <c r="V170" s="17"/>
      <c r="W170" s="18"/>
      <c r="X170" s="15"/>
      <c r="Y170" s="17"/>
      <c r="Z170" s="22"/>
      <c r="AA170" s="23"/>
      <c r="AB170" s="24"/>
    </row>
    <row r="171" spans="3:28" ht="18" customHeight="1" x14ac:dyDescent="0.25">
      <c r="C171" s="52"/>
      <c r="D171" s="55"/>
      <c r="E171" s="56"/>
      <c r="F171" s="56"/>
      <c r="G171" s="56"/>
      <c r="H171" s="56"/>
      <c r="I171" s="98"/>
      <c r="J171" s="98"/>
      <c r="K171" s="56"/>
      <c r="L171" s="56"/>
      <c r="M171" s="56"/>
      <c r="N171" s="98"/>
      <c r="O171" s="98"/>
      <c r="P171" s="56"/>
      <c r="Q171" s="56"/>
      <c r="S171" s="15"/>
      <c r="T171" s="15"/>
      <c r="U171" s="16"/>
      <c r="V171" s="17"/>
      <c r="W171" s="18"/>
      <c r="X171" s="15"/>
      <c r="Y171" s="17"/>
      <c r="Z171" s="22"/>
      <c r="AA171" s="23"/>
      <c r="AB171" s="24"/>
    </row>
    <row r="172" spans="3:28" ht="18" customHeight="1" x14ac:dyDescent="0.25">
      <c r="C172" s="52"/>
      <c r="D172" s="55"/>
      <c r="E172" s="56"/>
      <c r="F172" s="56"/>
      <c r="G172" s="56"/>
      <c r="H172" s="56"/>
      <c r="I172" s="98"/>
      <c r="J172" s="98"/>
      <c r="K172" s="56"/>
      <c r="L172" s="56"/>
      <c r="M172" s="56"/>
      <c r="N172" s="98"/>
      <c r="O172" s="98"/>
      <c r="P172" s="56"/>
      <c r="Q172" s="56"/>
      <c r="S172" s="15"/>
      <c r="T172" s="15"/>
      <c r="U172" s="16"/>
      <c r="V172" s="17"/>
      <c r="W172" s="18"/>
      <c r="X172" s="15"/>
      <c r="Y172" s="17"/>
      <c r="Z172" s="22"/>
      <c r="AA172" s="23"/>
      <c r="AB172" s="24"/>
    </row>
    <row r="173" spans="3:28" ht="18" customHeight="1" x14ac:dyDescent="0.25">
      <c r="C173" s="52"/>
      <c r="D173" s="55"/>
      <c r="E173" s="56"/>
      <c r="F173" s="56"/>
      <c r="G173" s="56"/>
      <c r="H173" s="56"/>
      <c r="I173" s="98"/>
      <c r="J173" s="98"/>
      <c r="K173" s="56"/>
      <c r="L173" s="56"/>
      <c r="M173" s="56"/>
      <c r="N173" s="98"/>
      <c r="O173" s="98"/>
      <c r="P173" s="56"/>
      <c r="Q173" s="56"/>
      <c r="S173" s="15"/>
      <c r="T173" s="15"/>
      <c r="U173" s="16"/>
      <c r="V173" s="17"/>
      <c r="W173" s="18"/>
      <c r="X173" s="15"/>
      <c r="Y173" s="17"/>
      <c r="Z173" s="22"/>
      <c r="AA173" s="23"/>
      <c r="AB173" s="24"/>
    </row>
    <row r="174" spans="3:28" ht="18" customHeight="1" x14ac:dyDescent="0.25">
      <c r="C174" s="52"/>
      <c r="D174" s="55"/>
      <c r="E174" s="56"/>
      <c r="F174" s="56"/>
      <c r="G174" s="56"/>
      <c r="H174" s="56"/>
      <c r="I174" s="98"/>
      <c r="J174" s="98"/>
      <c r="K174" s="56"/>
      <c r="L174" s="56"/>
      <c r="M174" s="56"/>
      <c r="N174" s="98"/>
      <c r="O174" s="98"/>
      <c r="P174" s="56"/>
      <c r="Q174" s="56"/>
      <c r="S174" s="15"/>
      <c r="T174" s="15"/>
      <c r="U174" s="16"/>
      <c r="V174" s="17"/>
      <c r="W174" s="18"/>
      <c r="X174" s="15"/>
      <c r="Y174" s="17"/>
      <c r="Z174" s="22"/>
      <c r="AA174" s="23"/>
      <c r="AB174" s="24"/>
    </row>
    <row r="175" spans="3:28" ht="18" customHeight="1" x14ac:dyDescent="0.25">
      <c r="C175" s="52"/>
      <c r="D175" s="55"/>
      <c r="E175" s="56"/>
      <c r="F175" s="56"/>
      <c r="G175" s="56"/>
      <c r="H175" s="56"/>
      <c r="I175" s="98"/>
      <c r="J175" s="98"/>
      <c r="K175" s="56"/>
      <c r="L175" s="56"/>
      <c r="M175" s="56"/>
      <c r="N175" s="98"/>
      <c r="O175" s="98"/>
      <c r="P175" s="56"/>
      <c r="Q175" s="56"/>
      <c r="S175" s="15"/>
      <c r="T175" s="15"/>
      <c r="U175" s="16"/>
      <c r="V175" s="17"/>
      <c r="W175" s="18"/>
      <c r="X175" s="15"/>
      <c r="Y175" s="17"/>
      <c r="Z175" s="22"/>
      <c r="AA175" s="23"/>
      <c r="AB175" s="24"/>
    </row>
    <row r="176" spans="3:28" ht="18" customHeight="1" x14ac:dyDescent="0.25">
      <c r="C176" s="52"/>
      <c r="D176" s="55"/>
      <c r="E176" s="56"/>
      <c r="F176" s="56"/>
      <c r="G176" s="56"/>
      <c r="H176" s="56"/>
      <c r="I176" s="98"/>
      <c r="J176" s="98"/>
      <c r="K176" s="56"/>
      <c r="L176" s="56"/>
      <c r="M176" s="56"/>
      <c r="N176" s="98"/>
      <c r="O176" s="98"/>
      <c r="P176" s="56"/>
      <c r="Q176" s="56"/>
      <c r="S176" s="15"/>
      <c r="T176" s="15"/>
      <c r="U176" s="16"/>
      <c r="V176" s="17"/>
      <c r="W176" s="18"/>
      <c r="X176" s="15"/>
      <c r="Y176" s="17"/>
      <c r="Z176" s="22"/>
      <c r="AA176" s="23"/>
      <c r="AB176" s="24"/>
    </row>
    <row r="177" spans="3:28" ht="18" customHeight="1" x14ac:dyDescent="0.25">
      <c r="C177" s="52"/>
      <c r="D177" s="55"/>
      <c r="E177" s="56"/>
      <c r="F177" s="56"/>
      <c r="G177" s="56"/>
      <c r="H177" s="56"/>
      <c r="I177" s="98"/>
      <c r="J177" s="98"/>
      <c r="K177" s="56"/>
      <c r="L177" s="56"/>
      <c r="M177" s="56"/>
      <c r="N177" s="98"/>
      <c r="O177" s="98"/>
      <c r="P177" s="56"/>
      <c r="Q177" s="56"/>
      <c r="S177" s="15"/>
      <c r="T177" s="15"/>
      <c r="U177" s="16"/>
      <c r="V177" s="17"/>
      <c r="W177" s="18"/>
      <c r="X177" s="15"/>
      <c r="Y177" s="17"/>
      <c r="Z177" s="22"/>
      <c r="AA177" s="23"/>
      <c r="AB177" s="24"/>
    </row>
    <row r="178" spans="3:28" ht="18" customHeight="1" x14ac:dyDescent="0.25">
      <c r="C178" s="52"/>
      <c r="D178" s="55"/>
      <c r="E178" s="56"/>
      <c r="F178" s="56"/>
      <c r="G178" s="56"/>
      <c r="H178" s="56"/>
      <c r="I178" s="98"/>
      <c r="J178" s="98"/>
      <c r="K178" s="56"/>
      <c r="L178" s="56"/>
      <c r="M178" s="56"/>
      <c r="N178" s="98"/>
      <c r="O178" s="98"/>
      <c r="P178" s="56"/>
      <c r="Q178" s="56"/>
      <c r="S178" s="15"/>
      <c r="T178" s="15"/>
      <c r="U178" s="16"/>
      <c r="V178" s="17"/>
      <c r="W178" s="18"/>
      <c r="X178" s="15"/>
      <c r="Y178" s="17"/>
      <c r="Z178" s="22"/>
      <c r="AA178" s="23"/>
      <c r="AB178" s="24"/>
    </row>
    <row r="179" spans="3:28" ht="18" customHeight="1" x14ac:dyDescent="0.25">
      <c r="C179" s="52"/>
      <c r="D179" s="55"/>
      <c r="E179" s="56"/>
      <c r="F179" s="56"/>
      <c r="G179" s="56"/>
      <c r="H179" s="56"/>
      <c r="I179" s="98"/>
      <c r="J179" s="98"/>
      <c r="K179" s="56"/>
      <c r="L179" s="56"/>
      <c r="M179" s="56"/>
      <c r="N179" s="98"/>
      <c r="O179" s="98"/>
      <c r="P179" s="56"/>
      <c r="Q179" s="56"/>
      <c r="S179" s="15"/>
      <c r="T179" s="15"/>
      <c r="U179" s="16"/>
      <c r="V179" s="17"/>
      <c r="W179" s="18"/>
      <c r="X179" s="15"/>
      <c r="Y179" s="17"/>
      <c r="Z179" s="22"/>
      <c r="AA179" s="23"/>
      <c r="AB179" s="24"/>
    </row>
    <row r="180" spans="3:28" ht="18" customHeight="1" x14ac:dyDescent="0.25">
      <c r="C180" s="52"/>
      <c r="D180" s="55"/>
      <c r="E180" s="56"/>
      <c r="F180" s="56"/>
      <c r="G180" s="56"/>
      <c r="H180" s="56"/>
      <c r="I180" s="98"/>
      <c r="J180" s="98"/>
      <c r="K180" s="56"/>
      <c r="L180" s="56"/>
      <c r="M180" s="56"/>
      <c r="N180" s="98"/>
      <c r="O180" s="98"/>
      <c r="P180" s="56"/>
      <c r="Q180" s="56"/>
      <c r="S180" s="15"/>
      <c r="T180" s="15"/>
      <c r="U180" s="16"/>
      <c r="V180" s="17"/>
      <c r="W180" s="18"/>
      <c r="X180" s="15"/>
      <c r="Y180" s="17"/>
      <c r="Z180" s="22"/>
      <c r="AA180" s="23"/>
      <c r="AB180" s="24"/>
    </row>
    <row r="181" spans="3:28" ht="18" customHeight="1" x14ac:dyDescent="0.25">
      <c r="C181" s="52"/>
      <c r="D181" s="55"/>
      <c r="E181" s="56"/>
      <c r="F181" s="56"/>
      <c r="G181" s="56"/>
      <c r="H181" s="56"/>
      <c r="I181" s="98"/>
      <c r="J181" s="98"/>
      <c r="K181" s="56"/>
      <c r="L181" s="56"/>
      <c r="M181" s="56"/>
      <c r="N181" s="98"/>
      <c r="O181" s="98"/>
      <c r="P181" s="56"/>
      <c r="Q181" s="56"/>
      <c r="S181" s="15"/>
      <c r="T181" s="15"/>
      <c r="U181" s="16"/>
      <c r="V181" s="17"/>
      <c r="W181" s="18"/>
      <c r="X181" s="15"/>
      <c r="Y181" s="17"/>
      <c r="Z181" s="22"/>
      <c r="AA181" s="23"/>
      <c r="AB181" s="24"/>
    </row>
    <row r="182" spans="3:28" ht="18" customHeight="1" x14ac:dyDescent="0.25">
      <c r="C182" s="52"/>
      <c r="D182" s="55"/>
      <c r="E182" s="56"/>
      <c r="F182" s="56"/>
      <c r="G182" s="56"/>
      <c r="H182" s="56"/>
      <c r="I182" s="98"/>
      <c r="J182" s="98"/>
      <c r="K182" s="56"/>
      <c r="L182" s="56"/>
      <c r="M182" s="56"/>
      <c r="N182" s="98"/>
      <c r="O182" s="98"/>
      <c r="P182" s="56"/>
      <c r="Q182" s="56"/>
      <c r="S182" s="15"/>
      <c r="T182" s="15"/>
      <c r="U182" s="16"/>
      <c r="V182" s="17"/>
      <c r="W182" s="18"/>
      <c r="X182" s="15"/>
      <c r="Y182" s="17"/>
      <c r="Z182" s="22"/>
      <c r="AA182" s="23"/>
      <c r="AB182" s="24"/>
    </row>
    <row r="183" spans="3:28" ht="18" customHeight="1" x14ac:dyDescent="0.25">
      <c r="C183" s="52"/>
      <c r="D183" s="55"/>
      <c r="E183" s="56"/>
      <c r="F183" s="56"/>
      <c r="G183" s="56"/>
      <c r="H183" s="56"/>
      <c r="I183" s="98"/>
      <c r="J183" s="98"/>
      <c r="K183" s="56"/>
      <c r="L183" s="56"/>
      <c r="M183" s="56"/>
      <c r="N183" s="98"/>
      <c r="O183" s="98"/>
      <c r="P183" s="56"/>
      <c r="Q183" s="56"/>
      <c r="S183" s="15"/>
      <c r="T183" s="15"/>
      <c r="U183" s="16"/>
      <c r="V183" s="17"/>
      <c r="W183" s="18"/>
      <c r="X183" s="15"/>
      <c r="Y183" s="17"/>
      <c r="Z183" s="22"/>
      <c r="AA183" s="23"/>
      <c r="AB183" s="24"/>
    </row>
    <row r="184" spans="3:28" ht="18" customHeight="1" x14ac:dyDescent="0.25">
      <c r="C184" s="52"/>
      <c r="D184" s="55"/>
      <c r="E184" s="56"/>
      <c r="F184" s="56"/>
      <c r="G184" s="56"/>
      <c r="H184" s="56"/>
      <c r="I184" s="98"/>
      <c r="J184" s="98"/>
      <c r="K184" s="56"/>
      <c r="L184" s="56"/>
      <c r="M184" s="56"/>
      <c r="N184" s="98"/>
      <c r="O184" s="98"/>
      <c r="P184" s="56"/>
      <c r="Q184" s="56"/>
      <c r="S184" s="15"/>
      <c r="T184" s="15"/>
      <c r="U184" s="16"/>
      <c r="V184" s="17"/>
      <c r="W184" s="18"/>
      <c r="X184" s="15"/>
      <c r="Y184" s="17"/>
      <c r="Z184" s="22"/>
      <c r="AA184" s="23"/>
      <c r="AB184" s="24"/>
    </row>
    <row r="185" spans="3:28" ht="18" customHeight="1" x14ac:dyDescent="0.25">
      <c r="C185" s="52"/>
      <c r="D185" s="55"/>
      <c r="E185" s="56"/>
      <c r="F185" s="56"/>
      <c r="G185" s="56"/>
      <c r="H185" s="56"/>
      <c r="I185" s="98"/>
      <c r="J185" s="98"/>
      <c r="K185" s="56"/>
      <c r="L185" s="56"/>
      <c r="M185" s="56"/>
      <c r="N185" s="98"/>
      <c r="O185" s="98"/>
      <c r="P185" s="56"/>
      <c r="Q185" s="56"/>
      <c r="S185" s="15"/>
      <c r="T185" s="15"/>
      <c r="U185" s="16"/>
      <c r="V185" s="17"/>
      <c r="W185" s="18"/>
      <c r="X185" s="15"/>
      <c r="Y185" s="17"/>
      <c r="Z185" s="22"/>
      <c r="AA185" s="23"/>
      <c r="AB185" s="24"/>
    </row>
    <row r="186" spans="3:28" ht="18" customHeight="1" x14ac:dyDescent="0.25">
      <c r="C186" s="52"/>
      <c r="D186" s="55"/>
      <c r="E186" s="56"/>
      <c r="F186" s="56"/>
      <c r="G186" s="75"/>
      <c r="H186" s="75"/>
      <c r="I186" s="80"/>
      <c r="J186" s="80"/>
      <c r="K186" s="56"/>
      <c r="L186" s="56"/>
      <c r="M186" s="56"/>
      <c r="N186" s="98"/>
      <c r="O186" s="98"/>
      <c r="P186" s="56"/>
      <c r="Q186" s="56"/>
    </row>
    <row r="187" spans="3:28" ht="18" customHeight="1" x14ac:dyDescent="0.25">
      <c r="C187" s="52"/>
      <c r="D187" s="55"/>
      <c r="E187" s="56"/>
      <c r="F187" s="56"/>
      <c r="G187" s="75"/>
      <c r="H187" s="56"/>
      <c r="I187" s="98"/>
      <c r="J187" s="98"/>
      <c r="K187" s="56"/>
      <c r="L187" s="56"/>
      <c r="M187" s="56"/>
      <c r="N187" s="98"/>
      <c r="O187" s="98"/>
      <c r="P187" s="56"/>
      <c r="Q187" s="56"/>
    </row>
    <row r="188" spans="3:28" ht="18" customHeight="1" x14ac:dyDescent="0.25">
      <c r="C188" s="52"/>
      <c r="D188" s="55"/>
      <c r="E188" s="56"/>
      <c r="F188" s="56"/>
      <c r="G188" s="56"/>
      <c r="H188" s="56"/>
      <c r="I188" s="98"/>
      <c r="J188" s="98"/>
      <c r="K188" s="56"/>
      <c r="L188" s="56"/>
      <c r="M188" s="56"/>
      <c r="N188" s="98"/>
      <c r="O188" s="98"/>
      <c r="P188" s="56"/>
      <c r="Q188" s="56"/>
    </row>
    <row r="189" spans="3:28" ht="18" customHeight="1" x14ac:dyDescent="0.25">
      <c r="C189" s="52"/>
      <c r="D189" s="55"/>
      <c r="E189" s="56"/>
      <c r="F189" s="56"/>
      <c r="G189" s="56"/>
      <c r="H189" s="56"/>
      <c r="I189" s="98"/>
      <c r="J189" s="98"/>
      <c r="K189" s="56"/>
      <c r="L189" s="56"/>
      <c r="M189" s="56"/>
      <c r="N189" s="98"/>
      <c r="O189" s="98"/>
      <c r="P189" s="56"/>
      <c r="Q189" s="56"/>
    </row>
    <row r="190" spans="3:28" ht="18" customHeight="1" x14ac:dyDescent="0.25">
      <c r="C190" s="52"/>
      <c r="D190" s="55"/>
      <c r="E190" s="56"/>
      <c r="F190" s="56"/>
      <c r="G190" s="56"/>
      <c r="H190" s="56"/>
      <c r="I190" s="98"/>
      <c r="J190" s="98"/>
      <c r="K190" s="56"/>
      <c r="L190" s="56"/>
      <c r="M190" s="56"/>
      <c r="N190" s="98"/>
      <c r="O190" s="98"/>
      <c r="P190" s="56"/>
      <c r="Q190" s="56"/>
    </row>
    <row r="191" spans="3:28" ht="18" customHeight="1" x14ac:dyDescent="0.25">
      <c r="C191" s="52"/>
      <c r="D191" s="55"/>
      <c r="E191" s="56"/>
      <c r="F191" s="56"/>
      <c r="G191" s="56"/>
      <c r="H191" s="56"/>
      <c r="I191" s="98"/>
      <c r="J191" s="98"/>
      <c r="K191" s="56"/>
      <c r="L191" s="56"/>
      <c r="M191" s="56"/>
      <c r="N191" s="98"/>
      <c r="O191" s="98"/>
      <c r="P191" s="56"/>
      <c r="Q191" s="56"/>
      <c r="S191" s="15"/>
      <c r="T191" s="15"/>
      <c r="U191" s="16"/>
      <c r="V191" s="17"/>
      <c r="W191" s="18"/>
      <c r="X191" s="15"/>
      <c r="Y191" s="17"/>
      <c r="Z191" s="21"/>
      <c r="AA191" s="25"/>
      <c r="AB191" s="26"/>
    </row>
    <row r="192" spans="3:28" ht="18" customHeight="1" x14ac:dyDescent="0.25">
      <c r="C192" s="52"/>
      <c r="D192" s="55"/>
      <c r="E192" s="56"/>
      <c r="F192" s="56"/>
      <c r="G192" s="56"/>
      <c r="H192" s="56"/>
      <c r="I192" s="98"/>
      <c r="J192" s="98"/>
      <c r="K192" s="56"/>
      <c r="L192" s="56"/>
      <c r="M192" s="56"/>
      <c r="N192" s="98"/>
      <c r="O192" s="98"/>
      <c r="P192" s="56"/>
      <c r="Q192" s="56"/>
      <c r="S192" s="15"/>
      <c r="T192" s="15"/>
      <c r="U192" s="16"/>
      <c r="V192" s="17"/>
      <c r="W192" s="18"/>
      <c r="X192" s="15"/>
      <c r="Y192" s="17"/>
      <c r="Z192" s="21"/>
      <c r="AA192" s="25"/>
      <c r="AB192" s="26"/>
    </row>
    <row r="193" spans="3:28" ht="18" customHeight="1" x14ac:dyDescent="0.25">
      <c r="C193" s="52"/>
      <c r="D193" s="55"/>
      <c r="E193" s="56"/>
      <c r="F193" s="56"/>
      <c r="G193" s="56"/>
      <c r="H193" s="56"/>
      <c r="I193" s="98"/>
      <c r="J193" s="98"/>
      <c r="K193" s="56"/>
      <c r="L193" s="56"/>
      <c r="M193" s="56"/>
      <c r="N193" s="98"/>
      <c r="O193" s="98"/>
      <c r="P193" s="56"/>
      <c r="Q193" s="56"/>
      <c r="S193" s="15"/>
      <c r="T193" s="15"/>
      <c r="U193" s="16"/>
      <c r="V193" s="17"/>
      <c r="W193" s="18"/>
      <c r="X193" s="15"/>
      <c r="Y193" s="17"/>
      <c r="Z193" s="21"/>
      <c r="AA193" s="25"/>
      <c r="AB193" s="26"/>
    </row>
    <row r="194" spans="3:28" ht="18" customHeight="1" x14ac:dyDescent="0.25">
      <c r="C194" s="52"/>
      <c r="D194" s="55"/>
      <c r="E194" s="56"/>
      <c r="F194" s="56"/>
      <c r="G194" s="56"/>
      <c r="H194" s="56"/>
      <c r="I194" s="98"/>
      <c r="J194" s="98"/>
      <c r="K194" s="56"/>
      <c r="L194" s="56"/>
      <c r="M194" s="56"/>
      <c r="N194" s="98"/>
      <c r="O194" s="98"/>
      <c r="P194" s="56"/>
      <c r="Q194" s="56"/>
      <c r="S194" s="15"/>
      <c r="T194" s="15"/>
      <c r="U194" s="16"/>
      <c r="V194" s="17"/>
      <c r="W194" s="18"/>
      <c r="X194" s="15"/>
      <c r="Y194" s="17"/>
      <c r="Z194" s="21"/>
      <c r="AA194" s="25"/>
      <c r="AB194" s="26"/>
    </row>
    <row r="195" spans="3:28" ht="18" customHeight="1" x14ac:dyDescent="0.25">
      <c r="C195" s="52"/>
      <c r="D195" s="55"/>
      <c r="E195" s="56"/>
      <c r="F195" s="56"/>
      <c r="G195" s="56"/>
      <c r="H195" s="56"/>
      <c r="I195" s="98"/>
      <c r="J195" s="98"/>
      <c r="K195" s="56"/>
      <c r="L195" s="56"/>
      <c r="M195" s="56"/>
      <c r="N195" s="98"/>
      <c r="O195" s="98"/>
      <c r="P195" s="56"/>
      <c r="Q195" s="56"/>
      <c r="S195" s="15"/>
      <c r="T195" s="15"/>
      <c r="U195" s="16"/>
      <c r="V195" s="17"/>
      <c r="W195" s="18"/>
      <c r="X195" s="15"/>
      <c r="Y195" s="17"/>
      <c r="Z195" s="21"/>
      <c r="AA195" s="25"/>
      <c r="AB195" s="26"/>
    </row>
    <row r="196" spans="3:28" ht="18" customHeight="1" x14ac:dyDescent="0.25">
      <c r="C196" s="52"/>
      <c r="D196" s="55"/>
      <c r="E196" s="56"/>
      <c r="F196" s="56"/>
      <c r="G196" s="56"/>
      <c r="H196" s="56"/>
      <c r="I196" s="98"/>
      <c r="J196" s="98"/>
      <c r="K196" s="56"/>
      <c r="L196" s="56"/>
      <c r="M196" s="56"/>
      <c r="N196" s="98"/>
      <c r="O196" s="98"/>
      <c r="P196" s="56"/>
      <c r="Q196" s="56"/>
      <c r="S196" s="15"/>
      <c r="T196" s="15"/>
      <c r="U196" s="16"/>
      <c r="V196" s="17"/>
      <c r="W196" s="18"/>
      <c r="X196" s="15"/>
      <c r="Y196" s="17"/>
      <c r="Z196" s="21"/>
      <c r="AA196" s="25"/>
      <c r="AB196" s="26"/>
    </row>
    <row r="197" spans="3:28" ht="18" customHeight="1" x14ac:dyDescent="0.25">
      <c r="C197" s="52"/>
      <c r="D197" s="55"/>
      <c r="E197" s="56"/>
      <c r="F197" s="56"/>
      <c r="G197" s="56"/>
      <c r="H197" s="56"/>
      <c r="I197" s="98"/>
      <c r="J197" s="98"/>
      <c r="K197" s="56"/>
      <c r="L197" s="56"/>
      <c r="M197" s="56"/>
      <c r="N197" s="98"/>
      <c r="O197" s="98"/>
      <c r="P197" s="56"/>
      <c r="Q197" s="56"/>
      <c r="S197" s="15"/>
      <c r="T197" s="15"/>
      <c r="U197" s="16"/>
      <c r="V197" s="17"/>
      <c r="W197" s="18"/>
      <c r="X197" s="15"/>
      <c r="Y197" s="17"/>
      <c r="Z197" s="21"/>
      <c r="AA197" s="25"/>
      <c r="AB197" s="26"/>
    </row>
    <row r="198" spans="3:28" ht="18" customHeight="1" x14ac:dyDescent="0.25">
      <c r="C198" s="52"/>
      <c r="D198" s="55"/>
      <c r="E198" s="56"/>
      <c r="F198" s="56"/>
      <c r="G198" s="56"/>
      <c r="H198" s="56"/>
      <c r="I198" s="98"/>
      <c r="J198" s="98"/>
      <c r="K198" s="56"/>
      <c r="L198" s="56"/>
      <c r="M198" s="56"/>
      <c r="N198" s="98"/>
      <c r="O198" s="98"/>
      <c r="P198" s="56"/>
      <c r="Q198" s="56"/>
      <c r="S198" s="15"/>
      <c r="T198" s="15"/>
      <c r="U198" s="16"/>
      <c r="V198" s="17"/>
      <c r="W198" s="18"/>
      <c r="X198" s="15"/>
      <c r="Y198" s="17"/>
      <c r="Z198" s="21"/>
      <c r="AA198" s="25"/>
      <c r="AB198" s="26"/>
    </row>
    <row r="199" spans="3:28" ht="18" customHeight="1" x14ac:dyDescent="0.25">
      <c r="C199" s="52"/>
      <c r="D199" s="55"/>
      <c r="E199" s="56"/>
      <c r="F199" s="56"/>
      <c r="G199" s="56"/>
      <c r="H199" s="56"/>
      <c r="I199" s="98"/>
      <c r="J199" s="98"/>
      <c r="K199" s="56"/>
      <c r="L199" s="56"/>
      <c r="M199" s="56"/>
      <c r="N199" s="98"/>
      <c r="O199" s="98"/>
      <c r="P199" s="56"/>
      <c r="Q199" s="56"/>
      <c r="S199" s="15"/>
      <c r="T199" s="15"/>
      <c r="U199" s="16"/>
      <c r="V199" s="17"/>
      <c r="W199" s="18"/>
      <c r="X199" s="15"/>
      <c r="Y199" s="17"/>
      <c r="Z199" s="21"/>
      <c r="AA199" s="25"/>
      <c r="AB199" s="26"/>
    </row>
    <row r="200" spans="3:28" ht="18" customHeight="1" x14ac:dyDescent="0.25">
      <c r="C200" s="52"/>
      <c r="D200" s="55"/>
      <c r="E200" s="56"/>
      <c r="F200" s="56"/>
      <c r="G200" s="56"/>
      <c r="H200" s="56"/>
      <c r="I200" s="98"/>
      <c r="J200" s="98"/>
      <c r="K200" s="56"/>
      <c r="L200" s="56"/>
      <c r="M200" s="56"/>
      <c r="N200" s="98"/>
      <c r="O200" s="98"/>
      <c r="P200" s="56"/>
      <c r="Q200" s="56"/>
      <c r="S200" s="15"/>
      <c r="T200" s="15"/>
      <c r="U200" s="16"/>
      <c r="V200" s="17"/>
      <c r="W200" s="18"/>
      <c r="X200" s="15"/>
      <c r="Y200" s="17"/>
      <c r="Z200" s="21"/>
      <c r="AA200" s="25"/>
      <c r="AB200" s="26"/>
    </row>
    <row r="201" spans="3:28" ht="18" customHeight="1" x14ac:dyDescent="0.25">
      <c r="C201" s="52"/>
      <c r="D201" s="55"/>
      <c r="E201" s="56"/>
      <c r="F201" s="56"/>
      <c r="G201" s="56"/>
      <c r="H201" s="56"/>
      <c r="I201" s="98"/>
      <c r="J201" s="98"/>
      <c r="K201" s="56"/>
      <c r="L201" s="56"/>
      <c r="M201" s="56"/>
      <c r="N201" s="98"/>
      <c r="O201" s="98"/>
      <c r="P201" s="56"/>
      <c r="Q201" s="56"/>
      <c r="S201" s="15"/>
      <c r="T201" s="15"/>
      <c r="U201" s="16"/>
      <c r="V201" s="17"/>
      <c r="W201" s="18"/>
      <c r="X201" s="15"/>
      <c r="Y201" s="17"/>
      <c r="Z201" s="21"/>
      <c r="AA201" s="25"/>
      <c r="AB201" s="26"/>
    </row>
    <row r="202" spans="3:28" ht="18" customHeight="1" x14ac:dyDescent="0.25">
      <c r="C202" s="52"/>
      <c r="D202" s="55"/>
      <c r="E202" s="56"/>
      <c r="F202" s="56"/>
      <c r="G202" s="56"/>
      <c r="H202" s="56"/>
      <c r="I202" s="98"/>
      <c r="J202" s="98"/>
      <c r="K202" s="56"/>
      <c r="L202" s="56"/>
      <c r="M202" s="56"/>
      <c r="N202" s="98"/>
      <c r="O202" s="98"/>
      <c r="P202" s="56"/>
      <c r="Q202" s="56"/>
      <c r="S202" s="15"/>
      <c r="T202" s="15"/>
      <c r="U202" s="16"/>
      <c r="V202" s="17"/>
      <c r="W202" s="18"/>
      <c r="X202" s="15"/>
      <c r="Y202" s="17"/>
      <c r="Z202" s="21"/>
      <c r="AA202" s="25"/>
      <c r="AB202" s="26"/>
    </row>
    <row r="203" spans="3:28" ht="18" customHeight="1" x14ac:dyDescent="0.25">
      <c r="C203" s="52"/>
      <c r="D203" s="55"/>
      <c r="E203" s="56"/>
      <c r="F203" s="56"/>
      <c r="G203" s="56"/>
      <c r="H203" s="56"/>
      <c r="I203" s="98"/>
      <c r="J203" s="98"/>
      <c r="K203" s="56"/>
      <c r="L203" s="56"/>
      <c r="M203" s="56"/>
      <c r="N203" s="98"/>
      <c r="O203" s="98"/>
      <c r="P203" s="56"/>
      <c r="Q203" s="56"/>
      <c r="S203" s="15"/>
      <c r="T203" s="15"/>
      <c r="U203" s="16"/>
      <c r="V203" s="17"/>
      <c r="W203" s="18"/>
      <c r="X203" s="15"/>
      <c r="Y203" s="17"/>
      <c r="Z203" s="21"/>
      <c r="AA203" s="25"/>
      <c r="AB203" s="26"/>
    </row>
    <row r="204" spans="3:28" ht="18" customHeight="1" x14ac:dyDescent="0.25">
      <c r="C204" s="52"/>
      <c r="D204" s="55"/>
      <c r="E204" s="56"/>
      <c r="F204" s="56"/>
      <c r="G204" s="56"/>
      <c r="H204" s="56"/>
      <c r="I204" s="98"/>
      <c r="J204" s="98"/>
      <c r="K204" s="56"/>
      <c r="L204" s="56"/>
      <c r="M204" s="56"/>
      <c r="N204" s="98"/>
      <c r="O204" s="98"/>
      <c r="P204" s="56"/>
      <c r="Q204" s="56"/>
      <c r="S204" s="15"/>
      <c r="T204" s="15"/>
      <c r="U204" s="16"/>
      <c r="V204" s="17"/>
      <c r="W204" s="18"/>
      <c r="X204" s="15"/>
      <c r="Y204" s="17"/>
      <c r="Z204" s="21"/>
      <c r="AA204" s="25"/>
      <c r="AB204" s="26"/>
    </row>
    <row r="205" spans="3:28" ht="18" customHeight="1" x14ac:dyDescent="0.25">
      <c r="C205" s="52"/>
      <c r="D205" s="55"/>
      <c r="E205" s="56"/>
      <c r="F205" s="56"/>
      <c r="G205" s="56"/>
      <c r="H205" s="56"/>
      <c r="I205" s="98"/>
      <c r="J205" s="98"/>
      <c r="K205" s="56"/>
      <c r="L205" s="56"/>
      <c r="M205" s="56"/>
      <c r="N205" s="98"/>
      <c r="O205" s="98"/>
      <c r="P205" s="56"/>
      <c r="Q205" s="56"/>
      <c r="S205" s="15"/>
      <c r="T205" s="15"/>
      <c r="U205" s="16"/>
      <c r="V205" s="17"/>
      <c r="W205" s="18"/>
      <c r="X205" s="15"/>
      <c r="Y205" s="17"/>
      <c r="Z205" s="21"/>
      <c r="AA205" s="25"/>
      <c r="AB205" s="26"/>
    </row>
    <row r="206" spans="3:28" ht="18" customHeight="1" x14ac:dyDescent="0.25">
      <c r="C206" s="52"/>
      <c r="D206" s="55"/>
      <c r="E206" s="56"/>
      <c r="F206" s="56"/>
      <c r="G206" s="56"/>
      <c r="H206" s="56"/>
      <c r="I206" s="98"/>
      <c r="J206" s="98"/>
      <c r="K206" s="56"/>
      <c r="L206" s="56"/>
      <c r="M206" s="56"/>
      <c r="N206" s="98"/>
      <c r="O206" s="98"/>
      <c r="P206" s="56"/>
      <c r="Q206" s="56"/>
      <c r="S206" s="15"/>
      <c r="T206" s="15"/>
      <c r="U206" s="16"/>
      <c r="V206" s="17"/>
      <c r="W206" s="18"/>
      <c r="X206" s="15"/>
      <c r="Y206" s="17"/>
      <c r="Z206" s="21"/>
      <c r="AA206" s="25"/>
      <c r="AB206" s="26"/>
    </row>
    <row r="207" spans="3:28" ht="18" customHeight="1" x14ac:dyDescent="0.25">
      <c r="C207" s="52"/>
      <c r="D207" s="55"/>
      <c r="E207" s="56"/>
      <c r="F207" s="56"/>
      <c r="G207" s="56"/>
      <c r="H207" s="56"/>
      <c r="I207" s="98"/>
      <c r="J207" s="98"/>
      <c r="K207" s="56"/>
      <c r="L207" s="56"/>
      <c r="M207" s="56"/>
      <c r="N207" s="98"/>
      <c r="O207" s="98"/>
      <c r="P207" s="56"/>
      <c r="Q207" s="56"/>
      <c r="S207" s="15"/>
      <c r="T207" s="15"/>
      <c r="U207" s="16"/>
      <c r="V207" s="17"/>
      <c r="W207" s="18"/>
      <c r="X207" s="15"/>
      <c r="Y207" s="17"/>
      <c r="Z207" s="21"/>
      <c r="AA207" s="25"/>
      <c r="AB207" s="26"/>
    </row>
    <row r="208" spans="3:28" ht="18" customHeight="1" x14ac:dyDescent="0.25">
      <c r="C208" s="52"/>
      <c r="D208" s="55"/>
      <c r="E208" s="56"/>
      <c r="F208" s="56"/>
      <c r="G208" s="56"/>
      <c r="H208" s="56"/>
      <c r="I208" s="98"/>
      <c r="J208" s="98"/>
      <c r="K208" s="56"/>
      <c r="L208" s="56"/>
      <c r="M208" s="56"/>
      <c r="N208" s="98"/>
      <c r="O208" s="98"/>
      <c r="P208" s="56"/>
      <c r="Q208" s="56"/>
      <c r="S208" s="15"/>
      <c r="T208" s="15"/>
      <c r="U208" s="16"/>
      <c r="V208" s="17"/>
      <c r="W208" s="18"/>
      <c r="X208" s="15"/>
      <c r="Y208" s="17"/>
      <c r="Z208" s="21"/>
      <c r="AA208" s="25"/>
      <c r="AB208" s="26"/>
    </row>
    <row r="209" spans="3:28" ht="18" customHeight="1" x14ac:dyDescent="0.25">
      <c r="C209" s="52"/>
      <c r="D209" s="55"/>
      <c r="E209" s="56"/>
      <c r="F209" s="56"/>
      <c r="G209" s="56"/>
      <c r="H209" s="56"/>
      <c r="I209" s="98"/>
      <c r="J209" s="98"/>
      <c r="K209" s="56"/>
      <c r="L209" s="56"/>
      <c r="M209" s="56"/>
      <c r="N209" s="98"/>
      <c r="O209" s="98"/>
      <c r="P209" s="56"/>
      <c r="Q209" s="56"/>
      <c r="S209" s="15"/>
      <c r="T209" s="15"/>
      <c r="U209" s="16"/>
      <c r="V209" s="17"/>
      <c r="W209" s="18"/>
      <c r="X209" s="15"/>
      <c r="Y209" s="17"/>
      <c r="Z209" s="21"/>
      <c r="AA209" s="25"/>
      <c r="AB209" s="26"/>
    </row>
    <row r="210" spans="3:28" ht="18" customHeight="1" x14ac:dyDescent="0.25">
      <c r="C210" s="52"/>
      <c r="D210" s="55"/>
      <c r="E210" s="56"/>
      <c r="F210" s="56"/>
      <c r="G210" s="56"/>
      <c r="H210" s="56"/>
      <c r="I210" s="98"/>
      <c r="J210" s="98"/>
      <c r="K210" s="56"/>
      <c r="L210" s="56"/>
      <c r="M210" s="56"/>
      <c r="N210" s="98"/>
      <c r="O210" s="98"/>
      <c r="P210" s="56"/>
      <c r="Q210" s="56"/>
      <c r="S210" s="15"/>
      <c r="T210" s="15"/>
      <c r="U210" s="16"/>
      <c r="V210" s="17"/>
      <c r="W210" s="18"/>
      <c r="X210" s="15"/>
      <c r="Y210" s="17"/>
      <c r="Z210" s="21"/>
      <c r="AA210" s="25"/>
      <c r="AB210" s="26"/>
    </row>
    <row r="211" spans="3:28" ht="18" customHeight="1" x14ac:dyDescent="0.25">
      <c r="C211" s="52"/>
      <c r="D211" s="55"/>
      <c r="E211" s="56"/>
      <c r="F211" s="56"/>
      <c r="G211" s="56"/>
      <c r="H211" s="56"/>
      <c r="I211" s="98"/>
      <c r="J211" s="98"/>
      <c r="K211" s="56"/>
      <c r="L211" s="56"/>
      <c r="M211" s="56"/>
      <c r="N211" s="98"/>
      <c r="O211" s="98"/>
      <c r="P211" s="56"/>
      <c r="Q211" s="56"/>
      <c r="S211" s="15"/>
      <c r="T211" s="15"/>
      <c r="U211" s="16"/>
      <c r="V211" s="17"/>
      <c r="W211" s="18"/>
      <c r="X211" s="15"/>
      <c r="Y211" s="17"/>
      <c r="Z211" s="21"/>
      <c r="AA211" s="25"/>
      <c r="AB211" s="26"/>
    </row>
    <row r="212" spans="3:28" ht="18" customHeight="1" x14ac:dyDescent="0.25">
      <c r="C212" s="52"/>
      <c r="D212" s="55"/>
      <c r="E212" s="56"/>
      <c r="F212" s="56"/>
      <c r="G212" s="56"/>
      <c r="H212" s="56"/>
      <c r="I212" s="98"/>
      <c r="J212" s="98"/>
      <c r="K212" s="56"/>
      <c r="L212" s="56"/>
      <c r="M212" s="56"/>
      <c r="N212" s="98"/>
      <c r="O212" s="98"/>
      <c r="P212" s="56"/>
      <c r="Q212" s="56"/>
      <c r="S212" s="15"/>
      <c r="T212" s="15"/>
      <c r="U212" s="16"/>
      <c r="V212" s="17"/>
      <c r="W212" s="18"/>
      <c r="X212" s="15"/>
      <c r="Y212" s="17"/>
      <c r="Z212" s="21"/>
      <c r="AA212" s="25"/>
      <c r="AB212" s="26"/>
    </row>
    <row r="213" spans="3:28" ht="18" customHeight="1" x14ac:dyDescent="0.25">
      <c r="C213" s="52"/>
      <c r="D213" s="55"/>
      <c r="E213" s="56"/>
      <c r="F213" s="56"/>
      <c r="G213" s="56"/>
      <c r="H213" s="56"/>
      <c r="I213" s="98"/>
      <c r="J213" s="98"/>
      <c r="K213" s="56"/>
      <c r="L213" s="56"/>
      <c r="M213" s="56"/>
      <c r="N213" s="98"/>
      <c r="O213" s="98"/>
      <c r="P213" s="56"/>
      <c r="Q213" s="56"/>
      <c r="S213" s="15"/>
      <c r="T213" s="15"/>
      <c r="U213" s="16"/>
      <c r="V213" s="17"/>
      <c r="W213" s="18"/>
      <c r="X213" s="15"/>
      <c r="Y213" s="17"/>
      <c r="Z213" s="21"/>
      <c r="AA213" s="25"/>
      <c r="AB213" s="26"/>
    </row>
    <row r="214" spans="3:28" ht="18" customHeight="1" x14ac:dyDescent="0.25">
      <c r="C214" s="52"/>
      <c r="D214" s="55"/>
      <c r="E214" s="56"/>
      <c r="F214" s="56"/>
      <c r="G214" s="56"/>
      <c r="H214" s="56"/>
      <c r="I214" s="98"/>
      <c r="J214" s="98"/>
      <c r="K214" s="56"/>
      <c r="L214" s="56"/>
      <c r="M214" s="56"/>
      <c r="N214" s="98"/>
      <c r="O214" s="98"/>
      <c r="P214" s="56"/>
      <c r="Q214" s="56"/>
      <c r="S214" s="15"/>
      <c r="T214" s="15"/>
      <c r="U214" s="16"/>
      <c r="V214" s="17"/>
      <c r="W214" s="18"/>
      <c r="X214" s="15"/>
      <c r="Y214" s="17"/>
      <c r="Z214" s="21"/>
      <c r="AA214" s="25"/>
      <c r="AB214" s="26"/>
    </row>
    <row r="215" spans="3:28" ht="18" customHeight="1" x14ac:dyDescent="0.25">
      <c r="C215" s="52"/>
      <c r="D215" s="55"/>
      <c r="E215" s="56"/>
      <c r="F215" s="56"/>
      <c r="G215" s="56"/>
      <c r="H215" s="56"/>
      <c r="I215" s="98"/>
      <c r="J215" s="98"/>
      <c r="K215" s="56"/>
      <c r="L215" s="56"/>
      <c r="M215" s="56"/>
      <c r="N215" s="98"/>
      <c r="O215" s="98"/>
      <c r="P215" s="56"/>
      <c r="Q215" s="56"/>
      <c r="S215" s="15"/>
      <c r="T215" s="15"/>
      <c r="U215" s="16"/>
      <c r="V215" s="17"/>
      <c r="W215" s="18"/>
      <c r="X215" s="15"/>
      <c r="Y215" s="17"/>
      <c r="Z215" s="21"/>
      <c r="AA215" s="25"/>
      <c r="AB215" s="26"/>
    </row>
    <row r="216" spans="3:28" ht="18" customHeight="1" x14ac:dyDescent="0.25">
      <c r="C216" s="52"/>
      <c r="D216" s="55"/>
      <c r="E216" s="56"/>
      <c r="F216" s="56"/>
      <c r="G216" s="56"/>
      <c r="H216" s="56"/>
      <c r="I216" s="98"/>
      <c r="J216" s="98"/>
      <c r="K216" s="56"/>
      <c r="L216" s="56"/>
      <c r="M216" s="56"/>
      <c r="N216" s="98"/>
      <c r="O216" s="98"/>
      <c r="P216" s="56"/>
      <c r="Q216" s="56"/>
      <c r="S216" s="15"/>
      <c r="T216" s="15"/>
      <c r="U216" s="16"/>
      <c r="V216" s="17"/>
      <c r="W216" s="18"/>
      <c r="X216" s="15"/>
      <c r="Y216" s="17"/>
      <c r="Z216" s="21"/>
      <c r="AA216" s="25"/>
      <c r="AB216" s="26"/>
    </row>
    <row r="217" spans="3:28" ht="18" customHeight="1" x14ac:dyDescent="0.25">
      <c r="C217" s="52"/>
      <c r="D217" s="55"/>
      <c r="E217" s="56"/>
      <c r="F217" s="56"/>
      <c r="G217" s="56"/>
      <c r="H217" s="56"/>
      <c r="I217" s="98"/>
      <c r="J217" s="98"/>
      <c r="K217" s="56"/>
      <c r="L217" s="56"/>
      <c r="M217" s="56"/>
      <c r="N217" s="98"/>
      <c r="O217" s="98"/>
      <c r="P217" s="56"/>
      <c r="Q217" s="56"/>
      <c r="S217" s="15"/>
      <c r="T217" s="15"/>
      <c r="U217" s="16"/>
      <c r="V217" s="17"/>
      <c r="W217" s="18"/>
      <c r="X217" s="15"/>
      <c r="Y217" s="17"/>
      <c r="Z217" s="21"/>
      <c r="AA217" s="25"/>
      <c r="AB217" s="26"/>
    </row>
    <row r="218" spans="3:28" ht="18" customHeight="1" x14ac:dyDescent="0.25">
      <c r="C218" s="52"/>
      <c r="D218" s="55"/>
      <c r="E218" s="56"/>
      <c r="F218" s="56"/>
      <c r="G218" s="56"/>
      <c r="H218" s="56"/>
      <c r="I218" s="98"/>
      <c r="J218" s="98"/>
      <c r="K218" s="56"/>
      <c r="L218" s="56"/>
      <c r="M218" s="56"/>
      <c r="N218" s="98"/>
      <c r="O218" s="98"/>
      <c r="P218" s="56"/>
      <c r="Q218" s="56"/>
      <c r="S218" s="15"/>
      <c r="T218" s="15"/>
      <c r="U218" s="16"/>
      <c r="V218" s="17"/>
      <c r="W218" s="18"/>
      <c r="X218" s="15"/>
      <c r="Y218" s="17"/>
      <c r="Z218" s="21"/>
      <c r="AA218" s="25"/>
      <c r="AB218" s="26"/>
    </row>
    <row r="219" spans="3:28" ht="18" customHeight="1" x14ac:dyDescent="0.25">
      <c r="C219" s="52"/>
      <c r="D219" s="55"/>
      <c r="E219" s="56"/>
      <c r="F219" s="56"/>
      <c r="G219" s="56"/>
      <c r="H219" s="56"/>
      <c r="I219" s="98"/>
      <c r="J219" s="98"/>
      <c r="K219" s="56"/>
      <c r="L219" s="56"/>
      <c r="M219" s="56"/>
      <c r="N219" s="98"/>
      <c r="O219" s="98"/>
      <c r="P219" s="56"/>
      <c r="Q219" s="56"/>
      <c r="S219" s="15"/>
      <c r="T219" s="15"/>
      <c r="U219" s="16"/>
      <c r="V219" s="17"/>
      <c r="W219" s="18"/>
      <c r="X219" s="15"/>
      <c r="Y219" s="17"/>
      <c r="Z219" s="21"/>
      <c r="AA219" s="25"/>
      <c r="AB219" s="26"/>
    </row>
    <row r="220" spans="3:28" ht="18" customHeight="1" x14ac:dyDescent="0.25">
      <c r="C220" s="52"/>
      <c r="D220" s="55"/>
      <c r="E220" s="56"/>
      <c r="F220" s="56"/>
      <c r="G220" s="56"/>
      <c r="H220" s="56"/>
      <c r="I220" s="98"/>
      <c r="J220" s="98"/>
      <c r="K220" s="56"/>
      <c r="L220" s="56"/>
      <c r="M220" s="56"/>
      <c r="N220" s="98"/>
      <c r="O220" s="98"/>
      <c r="P220" s="56"/>
      <c r="Q220" s="56"/>
      <c r="S220" s="15"/>
      <c r="T220" s="15"/>
      <c r="U220" s="16"/>
      <c r="V220" s="17"/>
      <c r="W220" s="18"/>
      <c r="X220" s="15"/>
      <c r="Y220" s="17"/>
      <c r="Z220" s="21"/>
      <c r="AA220" s="25"/>
      <c r="AB220" s="26"/>
    </row>
    <row r="221" spans="3:28" ht="18" customHeight="1" x14ac:dyDescent="0.25">
      <c r="C221" s="52"/>
      <c r="D221" s="55"/>
      <c r="E221" s="56"/>
      <c r="F221" s="56"/>
      <c r="G221" s="56"/>
      <c r="H221" s="56"/>
      <c r="I221" s="98"/>
      <c r="J221" s="98"/>
      <c r="K221" s="56"/>
      <c r="L221" s="56"/>
      <c r="M221" s="56"/>
      <c r="N221" s="98"/>
      <c r="O221" s="98"/>
      <c r="P221" s="56"/>
      <c r="Q221" s="56"/>
      <c r="S221" s="15"/>
      <c r="T221" s="15"/>
      <c r="U221" s="16"/>
      <c r="V221" s="17"/>
      <c r="W221" s="18"/>
      <c r="X221" s="15"/>
      <c r="Y221" s="17"/>
      <c r="Z221" s="21"/>
      <c r="AA221" s="25"/>
      <c r="AB221" s="26"/>
    </row>
    <row r="222" spans="3:28" ht="18" customHeight="1" x14ac:dyDescent="0.25">
      <c r="C222" s="52"/>
      <c r="D222" s="55"/>
      <c r="E222" s="56"/>
      <c r="F222" s="56"/>
      <c r="G222" s="56"/>
      <c r="H222" s="56"/>
      <c r="I222" s="98"/>
      <c r="J222" s="98"/>
      <c r="K222" s="56"/>
      <c r="L222" s="56"/>
      <c r="M222" s="56"/>
      <c r="N222" s="98"/>
      <c r="O222" s="98"/>
      <c r="P222" s="56"/>
      <c r="Q222" s="56"/>
      <c r="S222" s="15"/>
      <c r="T222" s="15"/>
      <c r="U222" s="16"/>
      <c r="V222" s="17"/>
      <c r="W222" s="18"/>
      <c r="X222" s="15"/>
      <c r="Y222" s="17"/>
      <c r="Z222" s="21"/>
      <c r="AA222" s="25"/>
      <c r="AB222" s="26"/>
    </row>
    <row r="223" spans="3:28" ht="18" customHeight="1" x14ac:dyDescent="0.25">
      <c r="C223" s="52"/>
      <c r="D223" s="55"/>
      <c r="E223" s="56"/>
      <c r="F223" s="56"/>
      <c r="G223" s="56"/>
      <c r="H223" s="56"/>
      <c r="I223" s="98"/>
      <c r="J223" s="98"/>
      <c r="K223" s="56"/>
      <c r="L223" s="56"/>
      <c r="M223" s="56"/>
      <c r="N223" s="98"/>
      <c r="O223" s="98"/>
      <c r="P223" s="56"/>
      <c r="Q223" s="56"/>
      <c r="S223" s="15"/>
      <c r="T223" s="15"/>
      <c r="U223" s="16"/>
      <c r="V223" s="17"/>
      <c r="W223" s="18"/>
      <c r="X223" s="15"/>
      <c r="Y223" s="17"/>
      <c r="Z223" s="21"/>
      <c r="AA223" s="25"/>
      <c r="AB223" s="26"/>
    </row>
    <row r="224" spans="3:28" ht="18" customHeight="1" x14ac:dyDescent="0.25">
      <c r="C224" s="52"/>
      <c r="D224" s="55"/>
      <c r="E224" s="56"/>
      <c r="F224" s="56"/>
      <c r="G224" s="56"/>
      <c r="H224" s="56"/>
      <c r="I224" s="98"/>
      <c r="J224" s="98"/>
      <c r="K224" s="56"/>
      <c r="L224" s="56"/>
      <c r="M224" s="56"/>
      <c r="N224" s="98"/>
      <c r="O224" s="98"/>
      <c r="P224" s="56"/>
      <c r="Q224" s="56"/>
      <c r="S224" s="15"/>
      <c r="T224" s="15"/>
      <c r="U224" s="16"/>
      <c r="V224" s="17"/>
      <c r="W224" s="18"/>
      <c r="X224" s="15"/>
      <c r="Y224" s="17"/>
      <c r="Z224" s="21"/>
      <c r="AA224" s="25"/>
      <c r="AB224" s="26"/>
    </row>
    <row r="225" spans="3:28" ht="18" customHeight="1" x14ac:dyDescent="0.25">
      <c r="C225" s="52"/>
      <c r="D225" s="55"/>
      <c r="E225" s="56"/>
      <c r="F225" s="56"/>
      <c r="G225" s="56"/>
      <c r="H225" s="56"/>
      <c r="I225" s="98"/>
      <c r="J225" s="98"/>
      <c r="K225" s="56"/>
      <c r="L225" s="56"/>
      <c r="M225" s="56"/>
      <c r="N225" s="98"/>
      <c r="O225" s="98"/>
      <c r="P225" s="56"/>
      <c r="Q225" s="56"/>
      <c r="S225" s="15"/>
      <c r="T225" s="15"/>
      <c r="U225" s="16"/>
      <c r="V225" s="17"/>
      <c r="W225" s="18"/>
      <c r="X225" s="15"/>
      <c r="Y225" s="17"/>
      <c r="Z225" s="21"/>
      <c r="AA225" s="25"/>
      <c r="AB225" s="26"/>
    </row>
    <row r="226" spans="3:28" ht="18" customHeight="1" x14ac:dyDescent="0.25">
      <c r="C226" s="52"/>
      <c r="D226" s="55"/>
      <c r="E226" s="56"/>
      <c r="F226" s="56"/>
      <c r="G226" s="56"/>
      <c r="H226" s="56"/>
      <c r="I226" s="98"/>
      <c r="J226" s="98"/>
      <c r="K226" s="56"/>
      <c r="L226" s="56"/>
      <c r="M226" s="56"/>
      <c r="N226" s="98"/>
      <c r="O226" s="98"/>
      <c r="P226" s="56"/>
      <c r="Q226" s="56"/>
      <c r="S226" s="15"/>
      <c r="T226" s="15"/>
      <c r="U226" s="16"/>
      <c r="V226" s="17"/>
      <c r="W226" s="18"/>
      <c r="X226" s="15"/>
      <c r="Y226" s="17"/>
      <c r="Z226" s="21"/>
      <c r="AA226" s="25"/>
      <c r="AB226" s="26"/>
    </row>
    <row r="227" spans="3:28" ht="18" customHeight="1" x14ac:dyDescent="0.25">
      <c r="C227" s="52"/>
      <c r="D227" s="55"/>
      <c r="E227" s="56"/>
      <c r="F227" s="56"/>
      <c r="G227" s="56"/>
      <c r="H227" s="56"/>
      <c r="I227" s="98"/>
      <c r="J227" s="98"/>
      <c r="K227" s="56"/>
      <c r="L227" s="56"/>
      <c r="M227" s="56"/>
      <c r="N227" s="98"/>
      <c r="O227" s="98"/>
      <c r="P227" s="56"/>
      <c r="Q227" s="56"/>
      <c r="S227" s="15"/>
      <c r="T227" s="15"/>
      <c r="U227" s="16"/>
      <c r="V227" s="17"/>
      <c r="W227" s="18"/>
      <c r="X227" s="15"/>
      <c r="Y227" s="17"/>
      <c r="Z227" s="21"/>
      <c r="AA227" s="25"/>
      <c r="AB227" s="26"/>
    </row>
    <row r="228" spans="3:28" ht="18" customHeight="1" x14ac:dyDescent="0.25">
      <c r="C228" s="52"/>
      <c r="D228" s="55"/>
      <c r="E228" s="56"/>
      <c r="F228" s="56"/>
      <c r="G228" s="56"/>
      <c r="H228" s="56"/>
      <c r="I228" s="98"/>
      <c r="J228" s="98"/>
      <c r="K228" s="56"/>
      <c r="L228" s="56"/>
      <c r="M228" s="56"/>
      <c r="N228" s="98"/>
      <c r="O228" s="98"/>
      <c r="P228" s="56"/>
      <c r="Q228" s="56"/>
      <c r="S228" s="15"/>
      <c r="T228" s="15"/>
      <c r="U228" s="16"/>
      <c r="V228" s="17"/>
      <c r="W228" s="18"/>
      <c r="X228" s="15"/>
      <c r="Y228" s="17"/>
      <c r="Z228" s="21"/>
      <c r="AA228" s="25"/>
      <c r="AB228" s="26"/>
    </row>
    <row r="229" spans="3:28" ht="18" customHeight="1" x14ac:dyDescent="0.25">
      <c r="C229" s="52"/>
      <c r="D229" s="55"/>
      <c r="E229" s="56"/>
      <c r="F229" s="56"/>
      <c r="G229" s="56"/>
      <c r="H229" s="56"/>
      <c r="I229" s="98"/>
      <c r="J229" s="98"/>
      <c r="K229" s="56"/>
      <c r="L229" s="56"/>
      <c r="M229" s="56"/>
      <c r="N229" s="98"/>
      <c r="O229" s="98"/>
      <c r="P229" s="56"/>
      <c r="Q229" s="56"/>
      <c r="S229" s="15"/>
      <c r="T229" s="15"/>
      <c r="U229" s="16"/>
      <c r="V229" s="17"/>
      <c r="W229" s="18"/>
      <c r="X229" s="15"/>
      <c r="Y229" s="17"/>
      <c r="Z229" s="21"/>
      <c r="AA229" s="25"/>
      <c r="AB229" s="26"/>
    </row>
    <row r="230" spans="3:28" ht="18" customHeight="1" x14ac:dyDescent="0.25">
      <c r="C230" s="52"/>
      <c r="D230" s="55"/>
      <c r="E230" s="56"/>
      <c r="F230" s="56"/>
      <c r="G230" s="56"/>
      <c r="H230" s="56"/>
      <c r="I230" s="98"/>
      <c r="J230" s="98"/>
      <c r="K230" s="56"/>
      <c r="L230" s="56"/>
      <c r="M230" s="56"/>
      <c r="N230" s="98"/>
      <c r="O230" s="98"/>
      <c r="P230" s="56"/>
      <c r="Q230" s="56"/>
      <c r="S230" s="15"/>
      <c r="T230" s="15"/>
      <c r="U230" s="16"/>
      <c r="V230" s="17"/>
      <c r="W230" s="18"/>
      <c r="X230" s="15"/>
      <c r="Y230" s="17"/>
      <c r="Z230" s="21"/>
      <c r="AA230" s="25"/>
      <c r="AB230" s="26"/>
    </row>
    <row r="231" spans="3:28" ht="18" customHeight="1" x14ac:dyDescent="0.25">
      <c r="C231" s="52"/>
      <c r="D231" s="55"/>
      <c r="E231" s="56"/>
      <c r="F231" s="56"/>
      <c r="G231" s="56"/>
      <c r="H231" s="56"/>
      <c r="I231" s="98"/>
      <c r="J231" s="98"/>
      <c r="K231" s="56"/>
      <c r="L231" s="56"/>
      <c r="M231" s="56"/>
      <c r="N231" s="98"/>
      <c r="O231" s="98"/>
      <c r="P231" s="56"/>
      <c r="Q231" s="56"/>
      <c r="S231" s="15"/>
      <c r="T231" s="15"/>
      <c r="U231" s="16"/>
      <c r="V231" s="17"/>
      <c r="W231" s="18"/>
      <c r="X231" s="15"/>
      <c r="Y231" s="17"/>
      <c r="Z231" s="21"/>
      <c r="AA231" s="25"/>
      <c r="AB231" s="26"/>
    </row>
    <row r="232" spans="3:28" ht="18" customHeight="1" x14ac:dyDescent="0.25">
      <c r="C232" s="52"/>
      <c r="D232" s="55"/>
      <c r="E232" s="56"/>
      <c r="F232" s="56"/>
      <c r="G232" s="56"/>
      <c r="H232" s="56"/>
      <c r="I232" s="98"/>
      <c r="J232" s="98"/>
      <c r="K232" s="56"/>
      <c r="L232" s="56"/>
      <c r="M232" s="56"/>
      <c r="N232" s="98"/>
      <c r="O232" s="98"/>
      <c r="P232" s="56"/>
      <c r="Q232" s="56"/>
      <c r="S232" s="15"/>
      <c r="T232" s="15"/>
      <c r="U232" s="16"/>
      <c r="V232" s="17"/>
      <c r="W232" s="18"/>
      <c r="X232" s="15"/>
      <c r="Y232" s="17"/>
      <c r="Z232" s="21"/>
      <c r="AA232" s="25"/>
      <c r="AB232" s="26"/>
    </row>
    <row r="233" spans="3:28" ht="18" customHeight="1" x14ac:dyDescent="0.25">
      <c r="C233" s="52"/>
      <c r="D233" s="55"/>
      <c r="E233" s="56"/>
      <c r="F233" s="56"/>
      <c r="G233" s="56"/>
      <c r="H233" s="56"/>
      <c r="I233" s="98"/>
      <c r="J233" s="98"/>
      <c r="K233" s="56"/>
      <c r="L233" s="56"/>
      <c r="M233" s="56"/>
      <c r="N233" s="98"/>
      <c r="O233" s="98"/>
      <c r="P233" s="56"/>
      <c r="Q233" s="56"/>
      <c r="S233" s="15"/>
      <c r="T233" s="15"/>
      <c r="U233" s="16"/>
      <c r="V233" s="17"/>
      <c r="W233" s="18"/>
      <c r="X233" s="15"/>
      <c r="Y233" s="17"/>
      <c r="Z233" s="21"/>
      <c r="AA233" s="25"/>
      <c r="AB233" s="26"/>
    </row>
    <row r="234" spans="3:28" ht="18" customHeight="1" x14ac:dyDescent="0.25">
      <c r="C234" s="52"/>
      <c r="D234" s="55"/>
      <c r="E234" s="56"/>
      <c r="F234" s="56"/>
      <c r="G234" s="56"/>
      <c r="H234" s="56"/>
      <c r="I234" s="98"/>
      <c r="J234" s="98"/>
      <c r="K234" s="56"/>
      <c r="L234" s="56"/>
      <c r="M234" s="56"/>
      <c r="N234" s="98"/>
      <c r="O234" s="98"/>
      <c r="P234" s="56"/>
      <c r="Q234" s="56"/>
      <c r="S234" s="15"/>
      <c r="T234" s="15"/>
      <c r="U234" s="16"/>
      <c r="V234" s="17"/>
      <c r="W234" s="18"/>
      <c r="X234" s="15"/>
      <c r="Y234" s="17"/>
      <c r="Z234" s="21"/>
      <c r="AA234" s="25"/>
      <c r="AB234" s="26"/>
    </row>
    <row r="235" spans="3:28" ht="18" customHeight="1" x14ac:dyDescent="0.25">
      <c r="C235" s="52"/>
      <c r="D235" s="55"/>
      <c r="E235" s="56"/>
      <c r="F235" s="56"/>
      <c r="G235" s="56"/>
      <c r="H235" s="56"/>
      <c r="I235" s="98"/>
      <c r="J235" s="98"/>
      <c r="K235" s="56"/>
      <c r="L235" s="56"/>
      <c r="M235" s="56"/>
      <c r="N235" s="98"/>
      <c r="O235" s="98"/>
      <c r="P235" s="56"/>
      <c r="Q235" s="56"/>
      <c r="S235" s="15"/>
      <c r="T235" s="15"/>
      <c r="U235" s="16"/>
      <c r="V235" s="17"/>
      <c r="W235" s="18"/>
      <c r="X235" s="15"/>
      <c r="Y235" s="17"/>
      <c r="Z235" s="21"/>
      <c r="AA235" s="25"/>
      <c r="AB235" s="26"/>
    </row>
    <row r="236" spans="3:28" ht="18" customHeight="1" x14ac:dyDescent="0.25">
      <c r="C236" s="52"/>
      <c r="D236" s="55"/>
      <c r="E236" s="56"/>
      <c r="F236" s="56"/>
      <c r="G236" s="56"/>
      <c r="H236" s="56"/>
      <c r="I236" s="98"/>
      <c r="J236" s="98"/>
      <c r="K236" s="56"/>
      <c r="L236" s="56"/>
      <c r="M236" s="56"/>
      <c r="N236" s="98"/>
      <c r="O236" s="98"/>
      <c r="P236" s="56"/>
      <c r="Q236" s="56"/>
      <c r="S236" s="15"/>
      <c r="T236" s="15"/>
      <c r="U236" s="16"/>
      <c r="V236" s="17"/>
      <c r="W236" s="18"/>
      <c r="X236" s="15"/>
      <c r="Y236" s="17"/>
      <c r="Z236" s="21"/>
      <c r="AA236" s="25"/>
      <c r="AB236" s="26"/>
    </row>
    <row r="237" spans="3:28" ht="18" customHeight="1" x14ac:dyDescent="0.25">
      <c r="C237" s="52"/>
      <c r="D237" s="55"/>
      <c r="E237" s="56"/>
      <c r="F237" s="56"/>
      <c r="G237" s="56"/>
      <c r="H237" s="56"/>
      <c r="I237" s="98"/>
      <c r="J237" s="98"/>
      <c r="K237" s="56"/>
      <c r="L237" s="56"/>
      <c r="M237" s="56"/>
      <c r="N237" s="98"/>
      <c r="O237" s="98"/>
      <c r="P237" s="56"/>
      <c r="Q237" s="56"/>
      <c r="S237" s="15"/>
      <c r="T237" s="15"/>
      <c r="U237" s="16"/>
      <c r="V237" s="17"/>
      <c r="W237" s="18"/>
      <c r="X237" s="15"/>
      <c r="Y237" s="17"/>
      <c r="Z237" s="21"/>
      <c r="AA237" s="25"/>
      <c r="AB237" s="26"/>
    </row>
    <row r="238" spans="3:28" ht="18" customHeight="1" x14ac:dyDescent="0.25">
      <c r="C238" s="52"/>
      <c r="D238" s="55"/>
      <c r="E238" s="56"/>
      <c r="F238" s="56"/>
      <c r="G238" s="56"/>
      <c r="H238" s="56"/>
      <c r="I238" s="98"/>
      <c r="J238" s="98"/>
      <c r="K238" s="56"/>
      <c r="L238" s="56"/>
      <c r="M238" s="56"/>
      <c r="N238" s="98"/>
      <c r="O238" s="98"/>
      <c r="P238" s="56"/>
      <c r="Q238" s="56"/>
      <c r="S238" s="15"/>
      <c r="T238" s="15"/>
      <c r="U238" s="16"/>
      <c r="V238" s="17"/>
      <c r="W238" s="18"/>
      <c r="X238" s="15"/>
      <c r="Y238" s="17"/>
      <c r="Z238" s="21"/>
      <c r="AA238" s="25"/>
      <c r="AB238" s="26"/>
    </row>
    <row r="239" spans="3:28" ht="18" customHeight="1" x14ac:dyDescent="0.25">
      <c r="C239" s="52"/>
      <c r="D239" s="55"/>
      <c r="E239" s="56"/>
      <c r="F239" s="56"/>
      <c r="G239" s="56"/>
      <c r="H239" s="56"/>
      <c r="I239" s="98"/>
      <c r="J239" s="98"/>
      <c r="K239" s="56"/>
      <c r="L239" s="56"/>
      <c r="M239" s="56"/>
      <c r="N239" s="98"/>
      <c r="O239" s="98"/>
      <c r="P239" s="56"/>
      <c r="Q239" s="56"/>
      <c r="S239" s="15"/>
      <c r="T239" s="15"/>
      <c r="U239" s="16"/>
      <c r="V239" s="17"/>
      <c r="W239" s="18"/>
      <c r="X239" s="15"/>
      <c r="Y239" s="17"/>
      <c r="Z239" s="21"/>
      <c r="AA239" s="25"/>
      <c r="AB239" s="26"/>
    </row>
    <row r="240" spans="3:28" ht="18" customHeight="1" x14ac:dyDescent="0.25">
      <c r="C240" s="52"/>
      <c r="D240" s="55"/>
      <c r="E240" s="56"/>
      <c r="F240" s="56"/>
      <c r="G240" s="56"/>
      <c r="H240" s="56"/>
      <c r="I240" s="98"/>
      <c r="J240" s="98"/>
      <c r="K240" s="56"/>
      <c r="L240" s="56"/>
      <c r="M240" s="56"/>
      <c r="N240" s="98"/>
      <c r="O240" s="98"/>
      <c r="P240" s="56"/>
      <c r="Q240" s="56"/>
      <c r="S240" s="15"/>
      <c r="T240" s="15"/>
      <c r="U240" s="16"/>
      <c r="V240" s="17"/>
      <c r="W240" s="18"/>
      <c r="X240" s="15"/>
      <c r="Y240" s="17"/>
      <c r="Z240" s="21"/>
      <c r="AA240" s="25"/>
      <c r="AB240" s="26"/>
    </row>
    <row r="241" spans="3:28" ht="18" customHeight="1" x14ac:dyDescent="0.25">
      <c r="C241" s="52"/>
      <c r="D241" s="55"/>
      <c r="E241" s="56"/>
      <c r="F241" s="56"/>
      <c r="G241" s="56"/>
      <c r="H241" s="56"/>
      <c r="I241" s="98"/>
      <c r="J241" s="98"/>
      <c r="K241" s="56"/>
      <c r="L241" s="56"/>
      <c r="M241" s="56"/>
      <c r="N241" s="98"/>
      <c r="O241" s="98"/>
      <c r="P241" s="56"/>
      <c r="Q241" s="56"/>
      <c r="S241" s="15"/>
      <c r="T241" s="15"/>
      <c r="U241" s="16"/>
      <c r="V241" s="17"/>
      <c r="W241" s="18"/>
      <c r="X241" s="15"/>
      <c r="Y241" s="17"/>
      <c r="Z241" s="21"/>
      <c r="AA241" s="25"/>
      <c r="AB241" s="26"/>
    </row>
    <row r="242" spans="3:28" ht="18" customHeight="1" x14ac:dyDescent="0.25">
      <c r="C242" s="52"/>
      <c r="D242" s="55"/>
      <c r="E242" s="56"/>
      <c r="F242" s="56"/>
      <c r="G242" s="56"/>
      <c r="H242" s="56"/>
      <c r="I242" s="98"/>
      <c r="J242" s="98"/>
      <c r="K242" s="56"/>
      <c r="L242" s="56"/>
      <c r="M242" s="56"/>
      <c r="N242" s="98"/>
      <c r="O242" s="98"/>
      <c r="P242" s="56"/>
      <c r="Q242" s="56"/>
      <c r="S242" s="15"/>
      <c r="T242" s="15"/>
      <c r="U242" s="16"/>
      <c r="V242" s="17"/>
      <c r="W242" s="18"/>
      <c r="X242" s="15"/>
      <c r="Y242" s="17"/>
      <c r="Z242" s="21"/>
      <c r="AA242" s="25"/>
      <c r="AB242" s="26"/>
    </row>
    <row r="243" spans="3:28" ht="18" customHeight="1" x14ac:dyDescent="0.25">
      <c r="C243" s="52"/>
      <c r="D243" s="55"/>
      <c r="E243" s="56"/>
      <c r="F243" s="56"/>
      <c r="G243" s="56"/>
      <c r="H243" s="56"/>
      <c r="I243" s="98"/>
      <c r="J243" s="98"/>
      <c r="K243" s="56"/>
      <c r="L243" s="56"/>
      <c r="M243" s="56"/>
      <c r="N243" s="98"/>
      <c r="O243" s="98"/>
      <c r="P243" s="56"/>
      <c r="Q243" s="56"/>
      <c r="S243" s="15"/>
      <c r="T243" s="15"/>
      <c r="U243" s="16"/>
      <c r="V243" s="17"/>
      <c r="W243" s="18"/>
      <c r="X243" s="15"/>
      <c r="Y243" s="17"/>
      <c r="Z243" s="21"/>
      <c r="AA243" s="25"/>
      <c r="AB243" s="26"/>
    </row>
    <row r="244" spans="3:28" ht="18" customHeight="1" x14ac:dyDescent="0.25">
      <c r="C244" s="52"/>
      <c r="D244" s="55"/>
      <c r="E244" s="56"/>
      <c r="F244" s="56"/>
      <c r="G244" s="56"/>
      <c r="H244" s="56"/>
      <c r="I244" s="98"/>
      <c r="J244" s="98"/>
      <c r="K244" s="56"/>
      <c r="L244" s="56"/>
      <c r="M244" s="56"/>
      <c r="N244" s="98"/>
      <c r="O244" s="98"/>
      <c r="P244" s="56"/>
      <c r="Q244" s="56"/>
      <c r="S244" s="15"/>
      <c r="T244" s="15"/>
      <c r="U244" s="16"/>
      <c r="V244" s="17"/>
      <c r="W244" s="18"/>
      <c r="X244" s="15"/>
      <c r="Y244" s="17"/>
      <c r="Z244" s="21"/>
      <c r="AA244" s="25"/>
      <c r="AB244" s="26"/>
    </row>
    <row r="245" spans="3:28" ht="18" customHeight="1" x14ac:dyDescent="0.25">
      <c r="C245" s="52"/>
      <c r="D245" s="55"/>
      <c r="E245" s="56"/>
      <c r="F245" s="56"/>
      <c r="G245" s="56"/>
      <c r="H245" s="56"/>
      <c r="I245" s="98"/>
      <c r="J245" s="98"/>
      <c r="K245" s="56"/>
      <c r="L245" s="56"/>
      <c r="M245" s="56"/>
      <c r="N245" s="98"/>
      <c r="O245" s="98"/>
      <c r="P245" s="56"/>
      <c r="Q245" s="56"/>
      <c r="S245" s="15"/>
      <c r="T245" s="15"/>
      <c r="U245" s="16"/>
      <c r="V245" s="17"/>
      <c r="W245" s="18"/>
      <c r="X245" s="15"/>
      <c r="Y245" s="17"/>
      <c r="Z245" s="21"/>
      <c r="AA245" s="25"/>
      <c r="AB245" s="26"/>
    </row>
    <row r="246" spans="3:28" ht="18" customHeight="1" x14ac:dyDescent="0.25">
      <c r="C246" s="52"/>
      <c r="D246" s="55"/>
      <c r="E246" s="56"/>
      <c r="F246" s="56"/>
      <c r="G246" s="56"/>
      <c r="H246" s="56"/>
      <c r="I246" s="98"/>
      <c r="J246" s="98"/>
      <c r="K246" s="56"/>
      <c r="L246" s="56"/>
      <c r="M246" s="56"/>
      <c r="N246" s="98"/>
      <c r="O246" s="98"/>
      <c r="P246" s="56"/>
      <c r="Q246" s="56"/>
      <c r="S246" s="15"/>
      <c r="T246" s="15"/>
      <c r="U246" s="16"/>
      <c r="V246" s="17"/>
      <c r="W246" s="18"/>
      <c r="X246" s="15"/>
      <c r="Y246" s="17"/>
      <c r="Z246" s="21"/>
      <c r="AA246" s="25"/>
      <c r="AB246" s="26"/>
    </row>
    <row r="247" spans="3:28" ht="18" customHeight="1" x14ac:dyDescent="0.25">
      <c r="C247" s="52"/>
      <c r="D247" s="55"/>
      <c r="E247" s="56"/>
      <c r="F247" s="56"/>
      <c r="G247" s="56"/>
      <c r="H247" s="56"/>
      <c r="I247" s="98"/>
      <c r="J247" s="98"/>
      <c r="K247" s="56"/>
      <c r="L247" s="56"/>
      <c r="M247" s="56"/>
      <c r="N247" s="98"/>
      <c r="O247" s="98"/>
      <c r="P247" s="56"/>
      <c r="Q247" s="56"/>
      <c r="S247" s="15"/>
      <c r="T247" s="15"/>
      <c r="U247" s="16"/>
      <c r="V247" s="17"/>
      <c r="W247" s="18"/>
      <c r="X247" s="15"/>
      <c r="Y247" s="17"/>
      <c r="Z247" s="21"/>
      <c r="AA247" s="25"/>
      <c r="AB247" s="26"/>
    </row>
    <row r="248" spans="3:28" ht="18" customHeight="1" x14ac:dyDescent="0.25">
      <c r="C248" s="52"/>
      <c r="D248" s="55"/>
      <c r="E248" s="56"/>
      <c r="F248" s="56"/>
      <c r="G248" s="56"/>
      <c r="H248" s="56"/>
      <c r="I248" s="98"/>
      <c r="J248" s="98"/>
      <c r="K248" s="56"/>
      <c r="L248" s="56"/>
      <c r="M248" s="56"/>
      <c r="N248" s="98"/>
      <c r="O248" s="98"/>
      <c r="P248" s="56"/>
      <c r="Q248" s="56"/>
      <c r="S248" s="15"/>
      <c r="T248" s="15"/>
      <c r="U248" s="16"/>
      <c r="V248" s="17"/>
      <c r="W248" s="18"/>
      <c r="X248" s="15"/>
      <c r="Y248" s="17"/>
      <c r="Z248" s="21"/>
      <c r="AA248" s="25"/>
      <c r="AB248" s="26"/>
    </row>
    <row r="249" spans="3:28" ht="18" customHeight="1" x14ac:dyDescent="0.25">
      <c r="C249" s="52"/>
      <c r="D249" s="55"/>
      <c r="E249" s="56"/>
      <c r="F249" s="56"/>
      <c r="G249" s="56"/>
      <c r="H249" s="56"/>
      <c r="I249" s="98"/>
      <c r="J249" s="98"/>
      <c r="K249" s="56"/>
      <c r="L249" s="56"/>
      <c r="M249" s="56"/>
      <c r="N249" s="98"/>
      <c r="O249" s="98"/>
      <c r="P249" s="56"/>
      <c r="Q249" s="56"/>
      <c r="S249" s="15"/>
      <c r="T249" s="15"/>
      <c r="U249" s="16"/>
      <c r="V249" s="17"/>
      <c r="W249" s="18"/>
      <c r="X249" s="15"/>
      <c r="Y249" s="17"/>
      <c r="Z249" s="21"/>
      <c r="AA249" s="25"/>
      <c r="AB249" s="26"/>
    </row>
    <row r="250" spans="3:28" ht="18" customHeight="1" x14ac:dyDescent="0.25">
      <c r="C250" s="52"/>
      <c r="D250" s="55"/>
      <c r="E250" s="56"/>
      <c r="F250" s="56"/>
      <c r="G250" s="56"/>
      <c r="H250" s="56"/>
      <c r="I250" s="98"/>
      <c r="J250" s="98"/>
      <c r="K250" s="56"/>
      <c r="L250" s="56"/>
      <c r="M250" s="56"/>
      <c r="N250" s="98"/>
      <c r="O250" s="98"/>
      <c r="P250" s="56"/>
      <c r="Q250" s="56"/>
      <c r="S250" s="15"/>
      <c r="T250" s="15"/>
      <c r="U250" s="16"/>
      <c r="V250" s="17"/>
      <c r="W250" s="18"/>
      <c r="X250" s="15"/>
      <c r="Y250" s="17"/>
      <c r="Z250" s="21"/>
      <c r="AA250" s="25"/>
      <c r="AB250" s="26"/>
    </row>
    <row r="251" spans="3:28" ht="18" customHeight="1" x14ac:dyDescent="0.25">
      <c r="C251" s="52"/>
      <c r="D251" s="55"/>
      <c r="E251" s="56"/>
      <c r="F251" s="56"/>
      <c r="G251" s="56"/>
      <c r="H251" s="56"/>
      <c r="I251" s="98"/>
      <c r="J251" s="98"/>
      <c r="K251" s="56"/>
      <c r="L251" s="56"/>
      <c r="M251" s="56"/>
      <c r="N251" s="98"/>
      <c r="O251" s="98"/>
      <c r="P251" s="56"/>
      <c r="Q251" s="56"/>
      <c r="S251" s="15"/>
      <c r="T251" s="15"/>
      <c r="U251" s="16"/>
      <c r="V251" s="17"/>
      <c r="W251" s="18"/>
      <c r="X251" s="15"/>
      <c r="Y251" s="17"/>
      <c r="Z251" s="21"/>
      <c r="AA251" s="25"/>
      <c r="AB251" s="26"/>
    </row>
    <row r="252" spans="3:28" ht="18" customHeight="1" x14ac:dyDescent="0.25">
      <c r="C252" s="52"/>
      <c r="D252" s="55"/>
      <c r="E252" s="56"/>
      <c r="F252" s="56"/>
      <c r="G252" s="56"/>
      <c r="H252" s="56"/>
      <c r="I252" s="98"/>
      <c r="J252" s="98"/>
      <c r="K252" s="56"/>
      <c r="L252" s="56"/>
      <c r="M252" s="56"/>
      <c r="N252" s="98"/>
      <c r="O252" s="98"/>
      <c r="P252" s="56"/>
      <c r="Q252" s="56"/>
      <c r="S252" s="15"/>
      <c r="T252" s="15"/>
      <c r="U252" s="16"/>
      <c r="V252" s="17"/>
      <c r="W252" s="18"/>
      <c r="X252" s="15"/>
      <c r="Y252" s="17"/>
      <c r="Z252" s="21"/>
      <c r="AA252" s="25"/>
      <c r="AB252" s="26"/>
    </row>
    <row r="253" spans="3:28" ht="18" customHeight="1" x14ac:dyDescent="0.25">
      <c r="C253" s="52"/>
      <c r="D253" s="55"/>
      <c r="E253" s="56"/>
      <c r="F253" s="56"/>
      <c r="G253" s="56"/>
      <c r="H253" s="56"/>
      <c r="I253" s="98"/>
      <c r="J253" s="98"/>
      <c r="K253" s="56"/>
      <c r="L253" s="56"/>
      <c r="M253" s="56"/>
      <c r="N253" s="98"/>
      <c r="O253" s="98"/>
      <c r="P253" s="56"/>
      <c r="Q253" s="56"/>
      <c r="S253" s="15"/>
      <c r="T253" s="15"/>
      <c r="U253" s="16"/>
      <c r="V253" s="17"/>
      <c r="W253" s="18"/>
      <c r="X253" s="15"/>
      <c r="Y253" s="17"/>
      <c r="Z253" s="21"/>
      <c r="AA253" s="25"/>
      <c r="AB253" s="26"/>
    </row>
    <row r="254" spans="3:28" ht="18" customHeight="1" x14ac:dyDescent="0.25">
      <c r="C254" s="52"/>
      <c r="D254" s="55"/>
      <c r="E254" s="56"/>
      <c r="F254" s="56"/>
      <c r="G254" s="56"/>
      <c r="H254" s="56"/>
      <c r="I254" s="98"/>
      <c r="J254" s="98"/>
      <c r="K254" s="56"/>
      <c r="L254" s="56"/>
      <c r="M254" s="56"/>
      <c r="N254" s="98"/>
      <c r="O254" s="98"/>
      <c r="P254" s="56"/>
      <c r="Q254" s="56"/>
      <c r="S254" s="15"/>
      <c r="T254" s="15"/>
      <c r="U254" s="16"/>
      <c r="V254" s="17"/>
      <c r="W254" s="18"/>
      <c r="X254" s="15"/>
      <c r="Y254" s="17"/>
      <c r="Z254" s="21"/>
      <c r="AA254" s="25"/>
      <c r="AB254" s="26"/>
    </row>
    <row r="255" spans="3:28" ht="18" customHeight="1" x14ac:dyDescent="0.25">
      <c r="C255" s="52"/>
      <c r="D255" s="55"/>
      <c r="E255" s="56"/>
      <c r="F255" s="56"/>
      <c r="G255" s="56"/>
      <c r="H255" s="56"/>
      <c r="I255" s="98"/>
      <c r="J255" s="98"/>
      <c r="K255" s="56"/>
      <c r="L255" s="56"/>
      <c r="M255" s="56"/>
      <c r="N255" s="98"/>
      <c r="O255" s="98"/>
      <c r="P255" s="56"/>
      <c r="Q255" s="56"/>
      <c r="S255" s="15"/>
      <c r="T255" s="15"/>
      <c r="U255" s="16"/>
      <c r="V255" s="17"/>
      <c r="W255" s="18"/>
      <c r="X255" s="15"/>
      <c r="Y255" s="17"/>
      <c r="Z255" s="21"/>
      <c r="AA255" s="25"/>
      <c r="AB255" s="26"/>
    </row>
    <row r="256" spans="3:28" ht="18" customHeight="1" x14ac:dyDescent="0.25">
      <c r="C256" s="52"/>
      <c r="D256" s="55"/>
      <c r="E256" s="56"/>
      <c r="F256" s="56"/>
      <c r="G256" s="56"/>
      <c r="H256" s="56"/>
      <c r="I256" s="98"/>
      <c r="J256" s="98"/>
      <c r="K256" s="56"/>
      <c r="L256" s="56"/>
      <c r="M256" s="56"/>
      <c r="N256" s="98"/>
      <c r="O256" s="98"/>
      <c r="P256" s="56"/>
      <c r="Q256" s="56"/>
      <c r="S256" s="15"/>
      <c r="T256" s="15"/>
      <c r="U256" s="16"/>
      <c r="V256" s="17"/>
      <c r="W256" s="18"/>
      <c r="X256" s="15"/>
      <c r="Y256" s="17"/>
      <c r="Z256" s="21"/>
      <c r="AA256" s="25"/>
      <c r="AB256" s="26"/>
    </row>
    <row r="257" spans="3:28" ht="18" customHeight="1" x14ac:dyDescent="0.25">
      <c r="C257" s="52"/>
      <c r="D257" s="55"/>
      <c r="E257" s="56"/>
      <c r="F257" s="56"/>
      <c r="G257" s="56"/>
      <c r="H257" s="56"/>
      <c r="I257" s="98"/>
      <c r="J257" s="98"/>
      <c r="K257" s="56"/>
      <c r="L257" s="56"/>
      <c r="M257" s="56"/>
      <c r="N257" s="98"/>
      <c r="O257" s="98"/>
      <c r="P257" s="56"/>
      <c r="Q257" s="56"/>
      <c r="S257" s="15"/>
      <c r="T257" s="15"/>
      <c r="U257" s="16"/>
      <c r="V257" s="17"/>
      <c r="W257" s="18"/>
      <c r="X257" s="15"/>
      <c r="Y257" s="17"/>
      <c r="Z257" s="21"/>
      <c r="AA257" s="25"/>
      <c r="AB257" s="26"/>
    </row>
    <row r="258" spans="3:28" ht="18" customHeight="1" x14ac:dyDescent="0.25">
      <c r="C258" s="52"/>
      <c r="D258" s="55"/>
      <c r="E258" s="56"/>
      <c r="F258" s="56"/>
      <c r="G258" s="56"/>
      <c r="H258" s="56"/>
      <c r="I258" s="98"/>
      <c r="J258" s="98"/>
      <c r="K258" s="56"/>
      <c r="L258" s="56"/>
      <c r="M258" s="56"/>
      <c r="N258" s="98"/>
      <c r="O258" s="98"/>
      <c r="P258" s="56"/>
      <c r="Q258" s="56"/>
      <c r="S258" s="15"/>
      <c r="T258" s="15"/>
      <c r="U258" s="16"/>
      <c r="V258" s="17"/>
      <c r="W258" s="18"/>
      <c r="X258" s="15"/>
      <c r="Y258" s="17"/>
      <c r="Z258" s="21"/>
      <c r="AA258" s="25"/>
      <c r="AB258" s="26"/>
    </row>
    <row r="259" spans="3:28" ht="18" customHeight="1" x14ac:dyDescent="0.25">
      <c r="C259" s="52"/>
      <c r="D259" s="55"/>
      <c r="E259" s="56"/>
      <c r="F259" s="56"/>
      <c r="G259" s="56"/>
      <c r="H259" s="56"/>
      <c r="I259" s="98"/>
      <c r="J259" s="98"/>
      <c r="K259" s="56"/>
      <c r="L259" s="56"/>
      <c r="M259" s="56"/>
      <c r="N259" s="98"/>
      <c r="O259" s="98"/>
      <c r="P259" s="56"/>
      <c r="Q259" s="56"/>
      <c r="S259" s="15"/>
      <c r="T259" s="15"/>
      <c r="U259" s="16"/>
      <c r="V259" s="17"/>
      <c r="W259" s="18"/>
      <c r="X259" s="15"/>
      <c r="Y259" s="17"/>
      <c r="Z259" s="21"/>
      <c r="AA259" s="25"/>
      <c r="AB259" s="26"/>
    </row>
    <row r="260" spans="3:28" ht="18" customHeight="1" x14ac:dyDescent="0.25">
      <c r="C260" s="52"/>
      <c r="D260" s="55"/>
      <c r="E260" s="56"/>
      <c r="F260" s="56"/>
      <c r="G260" s="56"/>
      <c r="H260" s="56"/>
      <c r="I260" s="98"/>
      <c r="J260" s="98"/>
      <c r="K260" s="56"/>
      <c r="L260" s="56"/>
      <c r="M260" s="56"/>
      <c r="N260" s="98"/>
      <c r="O260" s="98"/>
      <c r="P260" s="56"/>
      <c r="Q260" s="56"/>
      <c r="S260" s="15"/>
      <c r="T260" s="15"/>
      <c r="U260" s="16"/>
      <c r="V260" s="17"/>
      <c r="W260" s="18"/>
      <c r="X260" s="15"/>
      <c r="Y260" s="17"/>
      <c r="Z260" s="21"/>
      <c r="AA260" s="25"/>
      <c r="AB260" s="26"/>
    </row>
    <row r="261" spans="3:28" ht="18" customHeight="1" x14ac:dyDescent="0.25">
      <c r="C261" s="52"/>
      <c r="D261" s="55"/>
      <c r="E261" s="56"/>
      <c r="F261" s="56"/>
      <c r="G261" s="56"/>
      <c r="H261" s="56"/>
      <c r="I261" s="98"/>
      <c r="J261" s="98"/>
      <c r="K261" s="56"/>
      <c r="L261" s="56"/>
      <c r="M261" s="56"/>
      <c r="N261" s="98"/>
      <c r="O261" s="98"/>
      <c r="P261" s="56"/>
      <c r="Q261" s="56"/>
      <c r="S261" s="15"/>
      <c r="T261" s="15"/>
      <c r="U261" s="16"/>
      <c r="V261" s="17"/>
      <c r="W261" s="18"/>
      <c r="X261" s="15"/>
      <c r="Y261" s="17"/>
      <c r="Z261" s="21"/>
      <c r="AA261" s="25"/>
      <c r="AB261" s="26"/>
    </row>
    <row r="262" spans="3:28" ht="18" customHeight="1" x14ac:dyDescent="0.25">
      <c r="C262" s="52"/>
      <c r="D262" s="55"/>
      <c r="E262" s="56"/>
      <c r="F262" s="56"/>
      <c r="G262" s="56"/>
      <c r="H262" s="56"/>
      <c r="I262" s="98"/>
      <c r="J262" s="98"/>
      <c r="K262" s="56"/>
      <c r="L262" s="56"/>
      <c r="M262" s="56"/>
      <c r="N262" s="98"/>
      <c r="O262" s="98"/>
      <c r="P262" s="56"/>
      <c r="Q262" s="56"/>
      <c r="S262" s="15"/>
      <c r="T262" s="15"/>
      <c r="U262" s="16"/>
      <c r="V262" s="17"/>
      <c r="W262" s="18"/>
      <c r="X262" s="15"/>
      <c r="Y262" s="17"/>
      <c r="Z262" s="21"/>
      <c r="AA262" s="25"/>
      <c r="AB262" s="26"/>
    </row>
    <row r="263" spans="3:28" ht="18" customHeight="1" x14ac:dyDescent="0.25">
      <c r="C263" s="52"/>
      <c r="D263" s="55"/>
      <c r="E263" s="56"/>
      <c r="F263" s="56"/>
      <c r="G263" s="56"/>
      <c r="H263" s="56"/>
      <c r="I263" s="98"/>
      <c r="J263" s="98"/>
      <c r="K263" s="56"/>
      <c r="L263" s="56"/>
      <c r="M263" s="56"/>
      <c r="N263" s="98"/>
      <c r="O263" s="98"/>
      <c r="P263" s="56"/>
      <c r="Q263" s="56"/>
      <c r="S263" s="15"/>
      <c r="T263" s="15"/>
      <c r="U263" s="16"/>
      <c r="V263" s="17"/>
      <c r="W263" s="18"/>
      <c r="X263" s="15"/>
      <c r="Y263" s="17"/>
      <c r="Z263" s="21"/>
      <c r="AA263" s="25"/>
      <c r="AB263" s="26"/>
    </row>
    <row r="264" spans="3:28" ht="18" customHeight="1" x14ac:dyDescent="0.25">
      <c r="C264" s="52"/>
      <c r="D264" s="55"/>
      <c r="E264" s="56"/>
      <c r="F264" s="56"/>
      <c r="G264" s="56"/>
      <c r="H264" s="56"/>
      <c r="I264" s="98"/>
      <c r="J264" s="98"/>
      <c r="K264" s="56"/>
      <c r="L264" s="56"/>
      <c r="M264" s="56"/>
      <c r="N264" s="98"/>
      <c r="O264" s="98"/>
      <c r="P264" s="56"/>
      <c r="Q264" s="56"/>
      <c r="S264" s="15"/>
      <c r="T264" s="15"/>
      <c r="U264" s="16"/>
      <c r="V264" s="17"/>
      <c r="W264" s="18"/>
      <c r="X264" s="15"/>
      <c r="Y264" s="17"/>
      <c r="Z264" s="21"/>
      <c r="AA264" s="25"/>
      <c r="AB264" s="26"/>
    </row>
    <row r="265" spans="3:28" ht="18" customHeight="1" x14ac:dyDescent="0.25">
      <c r="C265" s="52"/>
      <c r="D265" s="55"/>
      <c r="E265" s="56"/>
      <c r="F265" s="56"/>
      <c r="G265" s="56"/>
      <c r="H265" s="56"/>
      <c r="I265" s="98"/>
      <c r="J265" s="98"/>
      <c r="K265" s="56"/>
      <c r="L265" s="56"/>
      <c r="M265" s="56"/>
      <c r="N265" s="98"/>
      <c r="O265" s="98"/>
      <c r="P265" s="56"/>
      <c r="Q265" s="56"/>
      <c r="S265" s="15"/>
      <c r="T265" s="15"/>
      <c r="U265" s="16"/>
      <c r="V265" s="17"/>
      <c r="W265" s="18"/>
      <c r="X265" s="15"/>
      <c r="Y265" s="17"/>
      <c r="Z265" s="21"/>
      <c r="AA265" s="25"/>
      <c r="AB265" s="26"/>
    </row>
    <row r="266" spans="3:28" ht="18" customHeight="1" x14ac:dyDescent="0.25">
      <c r="C266" s="52"/>
      <c r="D266" s="55"/>
      <c r="E266" s="56"/>
      <c r="F266" s="56"/>
      <c r="G266" s="56"/>
      <c r="H266" s="56"/>
      <c r="I266" s="98"/>
      <c r="J266" s="98"/>
      <c r="K266" s="56"/>
      <c r="L266" s="56"/>
      <c r="M266" s="56"/>
      <c r="N266" s="98"/>
      <c r="O266" s="98"/>
      <c r="P266" s="56"/>
      <c r="Q266" s="56"/>
      <c r="S266" s="15"/>
      <c r="T266" s="15"/>
      <c r="U266" s="16"/>
      <c r="V266" s="17"/>
      <c r="W266" s="18"/>
      <c r="X266" s="15"/>
      <c r="Y266" s="17"/>
      <c r="Z266" s="21"/>
      <c r="AA266" s="25"/>
      <c r="AB266" s="26"/>
    </row>
    <row r="267" spans="3:28" ht="18" customHeight="1" x14ac:dyDescent="0.25">
      <c r="C267" s="52"/>
      <c r="D267" s="55"/>
      <c r="E267" s="56"/>
      <c r="F267" s="56"/>
      <c r="G267" s="56"/>
      <c r="H267" s="56"/>
      <c r="I267" s="98"/>
      <c r="J267" s="98"/>
      <c r="K267" s="56"/>
      <c r="L267" s="56"/>
      <c r="M267" s="56"/>
      <c r="N267" s="98"/>
      <c r="O267" s="98"/>
      <c r="P267" s="56"/>
      <c r="Q267" s="56"/>
      <c r="S267" s="15"/>
      <c r="T267" s="15"/>
      <c r="U267" s="16"/>
      <c r="V267" s="17"/>
      <c r="W267" s="18"/>
      <c r="X267" s="15"/>
      <c r="Y267" s="17"/>
      <c r="Z267" s="21"/>
      <c r="AA267" s="25"/>
      <c r="AB267" s="26"/>
    </row>
    <row r="268" spans="3:28" ht="18" customHeight="1" x14ac:dyDescent="0.25">
      <c r="C268" s="52"/>
      <c r="D268" s="55"/>
      <c r="E268" s="56"/>
      <c r="F268" s="56"/>
      <c r="G268" s="56"/>
      <c r="H268" s="56"/>
      <c r="I268" s="98"/>
      <c r="J268" s="98"/>
      <c r="K268" s="56"/>
      <c r="L268" s="56"/>
      <c r="M268" s="56"/>
      <c r="N268" s="98"/>
      <c r="O268" s="98"/>
      <c r="P268" s="56"/>
      <c r="Q268" s="56"/>
      <c r="S268" s="15"/>
      <c r="T268" s="15"/>
      <c r="U268" s="16"/>
      <c r="V268" s="17"/>
      <c r="W268" s="18"/>
      <c r="X268" s="15"/>
      <c r="Y268" s="17"/>
      <c r="Z268" s="21"/>
      <c r="AA268" s="25"/>
      <c r="AB268" s="26"/>
    </row>
    <row r="269" spans="3:28" ht="18" customHeight="1" x14ac:dyDescent="0.25">
      <c r="C269" s="52"/>
      <c r="D269" s="55"/>
      <c r="E269" s="56"/>
      <c r="F269" s="56"/>
      <c r="G269" s="56"/>
      <c r="H269" s="56"/>
      <c r="I269" s="98"/>
      <c r="J269" s="98"/>
      <c r="K269" s="56"/>
      <c r="L269" s="56"/>
      <c r="M269" s="56"/>
      <c r="N269" s="98"/>
      <c r="O269" s="98"/>
      <c r="P269" s="56"/>
      <c r="Q269" s="56"/>
      <c r="S269" s="15"/>
      <c r="T269" s="15"/>
      <c r="U269" s="16"/>
      <c r="V269" s="17"/>
      <c r="W269" s="18"/>
      <c r="X269" s="15"/>
      <c r="Y269" s="17"/>
      <c r="Z269" s="21"/>
      <c r="AA269" s="25"/>
      <c r="AB269" s="26"/>
    </row>
    <row r="270" spans="3:28" ht="18" customHeight="1" x14ac:dyDescent="0.25">
      <c r="C270" s="52"/>
      <c r="D270" s="55"/>
      <c r="E270" s="56"/>
      <c r="F270" s="56"/>
      <c r="G270" s="56"/>
      <c r="H270" s="56"/>
      <c r="I270" s="98"/>
      <c r="J270" s="98"/>
      <c r="K270" s="56"/>
      <c r="L270" s="56"/>
      <c r="M270" s="56"/>
      <c r="N270" s="98"/>
      <c r="O270" s="98"/>
      <c r="P270" s="56"/>
      <c r="Q270" s="56"/>
      <c r="S270" s="15"/>
      <c r="T270" s="15"/>
      <c r="U270" s="16"/>
      <c r="V270" s="17"/>
      <c r="W270" s="18"/>
      <c r="X270" s="15"/>
      <c r="Y270" s="17"/>
      <c r="Z270" s="21"/>
      <c r="AA270" s="25"/>
      <c r="AB270" s="26"/>
    </row>
    <row r="271" spans="3:28" ht="18" customHeight="1" x14ac:dyDescent="0.25">
      <c r="C271" s="52"/>
      <c r="D271" s="55"/>
      <c r="E271" s="56"/>
      <c r="F271" s="56"/>
      <c r="G271" s="56"/>
      <c r="H271" s="56"/>
      <c r="I271" s="98"/>
      <c r="J271" s="98"/>
      <c r="K271" s="56"/>
      <c r="L271" s="56"/>
      <c r="M271" s="56"/>
      <c r="N271" s="98"/>
      <c r="O271" s="98"/>
      <c r="P271" s="56"/>
      <c r="Q271" s="56"/>
      <c r="S271" s="15"/>
      <c r="T271" s="15"/>
      <c r="U271" s="16"/>
      <c r="V271" s="17"/>
      <c r="W271" s="18"/>
      <c r="X271" s="15"/>
      <c r="Y271" s="17"/>
      <c r="Z271" s="21"/>
      <c r="AA271" s="25"/>
      <c r="AB271" s="26"/>
    </row>
    <row r="272" spans="3:28" ht="18" customHeight="1" x14ac:dyDescent="0.25">
      <c r="C272" s="52"/>
      <c r="D272" s="55"/>
      <c r="E272" s="56"/>
      <c r="F272" s="56"/>
      <c r="G272" s="56"/>
      <c r="H272" s="56"/>
      <c r="I272" s="98"/>
      <c r="J272" s="98"/>
      <c r="K272" s="56"/>
      <c r="L272" s="56"/>
      <c r="M272" s="56"/>
      <c r="N272" s="98"/>
      <c r="O272" s="98"/>
      <c r="P272" s="56"/>
      <c r="Q272" s="56"/>
      <c r="S272" s="15"/>
      <c r="T272" s="15"/>
      <c r="U272" s="16"/>
      <c r="V272" s="17"/>
      <c r="W272" s="18"/>
      <c r="X272" s="15"/>
      <c r="Y272" s="17"/>
      <c r="Z272" s="21"/>
      <c r="AA272" s="25"/>
      <c r="AB272" s="26"/>
    </row>
    <row r="273" spans="3:28" ht="18" customHeight="1" x14ac:dyDescent="0.25">
      <c r="C273" s="52"/>
      <c r="D273" s="55"/>
      <c r="E273" s="56"/>
      <c r="F273" s="56"/>
      <c r="G273" s="56"/>
      <c r="H273" s="56"/>
      <c r="I273" s="98"/>
      <c r="J273" s="98"/>
      <c r="K273" s="56"/>
      <c r="L273" s="56"/>
      <c r="M273" s="56"/>
      <c r="N273" s="98"/>
      <c r="O273" s="98"/>
      <c r="P273" s="56"/>
      <c r="Q273" s="56"/>
      <c r="S273" s="15"/>
      <c r="T273" s="15"/>
      <c r="U273" s="16"/>
      <c r="V273" s="17"/>
      <c r="W273" s="18"/>
      <c r="X273" s="15"/>
      <c r="Y273" s="17"/>
      <c r="Z273" s="21"/>
      <c r="AA273" s="25"/>
      <c r="AB273" s="26"/>
    </row>
    <row r="274" spans="3:28" ht="18" customHeight="1" x14ac:dyDescent="0.25">
      <c r="C274" s="52"/>
      <c r="D274" s="55"/>
      <c r="E274" s="56"/>
      <c r="F274" s="56"/>
      <c r="G274" s="56"/>
      <c r="H274" s="56"/>
      <c r="I274" s="98"/>
      <c r="J274" s="98"/>
      <c r="K274" s="56"/>
      <c r="L274" s="56"/>
      <c r="M274" s="56"/>
      <c r="N274" s="98"/>
      <c r="O274" s="98"/>
      <c r="P274" s="56"/>
      <c r="Q274" s="56"/>
      <c r="S274" s="15"/>
      <c r="T274" s="15"/>
      <c r="U274" s="16"/>
      <c r="V274" s="17"/>
      <c r="W274" s="18"/>
      <c r="X274" s="15"/>
      <c r="Y274" s="17"/>
      <c r="Z274" s="21"/>
      <c r="AA274" s="25"/>
      <c r="AB274" s="26"/>
    </row>
    <row r="275" spans="3:28" ht="18" customHeight="1" x14ac:dyDescent="0.25">
      <c r="C275" s="52"/>
      <c r="D275" s="55"/>
      <c r="E275" s="56"/>
      <c r="F275" s="56"/>
      <c r="G275" s="56"/>
      <c r="H275" s="56"/>
      <c r="I275" s="98"/>
      <c r="J275" s="98"/>
      <c r="K275" s="56"/>
      <c r="L275" s="56"/>
      <c r="M275" s="56"/>
      <c r="N275" s="98"/>
      <c r="O275" s="98"/>
      <c r="P275" s="56"/>
      <c r="Q275" s="56"/>
      <c r="S275" s="15"/>
      <c r="T275" s="15"/>
      <c r="U275" s="16"/>
      <c r="V275" s="17"/>
      <c r="W275" s="18"/>
      <c r="X275" s="15"/>
      <c r="Y275" s="17"/>
      <c r="Z275" s="21"/>
      <c r="AA275" s="25"/>
      <c r="AB275" s="26"/>
    </row>
    <row r="276" spans="3:28" ht="18" customHeight="1" x14ac:dyDescent="0.25">
      <c r="C276" s="52"/>
      <c r="D276" s="55"/>
      <c r="E276" s="56"/>
      <c r="F276" s="56"/>
      <c r="G276" s="56"/>
      <c r="H276" s="56"/>
      <c r="I276" s="98"/>
      <c r="J276" s="98"/>
      <c r="K276" s="56"/>
      <c r="L276" s="56"/>
      <c r="M276" s="56"/>
      <c r="N276" s="98"/>
      <c r="O276" s="98"/>
      <c r="P276" s="56"/>
      <c r="Q276" s="56"/>
      <c r="S276" s="15"/>
      <c r="T276" s="15"/>
      <c r="U276" s="16"/>
      <c r="V276" s="17"/>
      <c r="W276" s="18"/>
      <c r="X276" s="15"/>
      <c r="Y276" s="17"/>
      <c r="Z276" s="21"/>
      <c r="AA276" s="25"/>
      <c r="AB276" s="26"/>
    </row>
    <row r="277" spans="3:28" ht="18" customHeight="1" x14ac:dyDescent="0.25">
      <c r="C277" s="52"/>
      <c r="D277" s="55"/>
      <c r="E277" s="56"/>
      <c r="F277" s="56"/>
      <c r="G277" s="56"/>
      <c r="H277" s="56"/>
      <c r="I277" s="98"/>
      <c r="J277" s="98"/>
      <c r="K277" s="56"/>
      <c r="L277" s="56"/>
      <c r="M277" s="56"/>
      <c r="N277" s="98"/>
      <c r="O277" s="98"/>
      <c r="P277" s="56"/>
      <c r="Q277" s="56"/>
      <c r="S277" s="15"/>
      <c r="T277" s="15"/>
      <c r="U277" s="16"/>
      <c r="V277" s="17"/>
      <c r="W277" s="18"/>
      <c r="X277" s="15"/>
      <c r="Y277" s="17"/>
      <c r="Z277" s="21"/>
      <c r="AA277" s="25"/>
      <c r="AB277" s="26"/>
    </row>
    <row r="278" spans="3:28" ht="18" customHeight="1" x14ac:dyDescent="0.25">
      <c r="C278" s="52"/>
      <c r="D278" s="55"/>
      <c r="E278" s="56"/>
      <c r="F278" s="56"/>
      <c r="G278" s="56"/>
      <c r="H278" s="56"/>
      <c r="I278" s="98"/>
      <c r="J278" s="98"/>
      <c r="K278" s="56"/>
      <c r="L278" s="56"/>
      <c r="M278" s="56"/>
      <c r="N278" s="98"/>
      <c r="O278" s="98"/>
      <c r="P278" s="56"/>
      <c r="Q278" s="56"/>
      <c r="S278" s="15"/>
      <c r="T278" s="15"/>
      <c r="U278" s="16"/>
      <c r="V278" s="17"/>
      <c r="W278" s="18"/>
      <c r="X278" s="15"/>
      <c r="Y278" s="17"/>
      <c r="Z278" s="21"/>
      <c r="AA278" s="25"/>
      <c r="AB278" s="26"/>
    </row>
    <row r="279" spans="3:28" ht="18" customHeight="1" x14ac:dyDescent="0.25">
      <c r="C279" s="52"/>
      <c r="D279" s="55"/>
      <c r="E279" s="56"/>
      <c r="F279" s="56"/>
      <c r="G279" s="56"/>
      <c r="H279" s="56"/>
      <c r="I279" s="98"/>
      <c r="J279" s="98"/>
      <c r="K279" s="56"/>
      <c r="L279" s="56"/>
      <c r="M279" s="56"/>
      <c r="N279" s="98"/>
      <c r="O279" s="98"/>
      <c r="P279" s="56"/>
      <c r="Q279" s="56"/>
      <c r="S279" s="15"/>
      <c r="T279" s="15"/>
      <c r="U279" s="16"/>
      <c r="V279" s="17"/>
      <c r="W279" s="18"/>
      <c r="X279" s="15"/>
      <c r="Y279" s="17"/>
      <c r="Z279" s="21"/>
      <c r="AA279" s="25"/>
      <c r="AB279" s="26"/>
    </row>
    <row r="280" spans="3:28" ht="18" customHeight="1" x14ac:dyDescent="0.25">
      <c r="C280" s="52"/>
      <c r="D280" s="55"/>
      <c r="E280" s="56"/>
      <c r="F280" s="56"/>
      <c r="G280" s="56"/>
      <c r="H280" s="56"/>
      <c r="I280" s="98"/>
      <c r="J280" s="98"/>
      <c r="K280" s="56"/>
      <c r="L280" s="56"/>
      <c r="M280" s="56"/>
      <c r="N280" s="98"/>
      <c r="O280" s="98"/>
      <c r="P280" s="56"/>
      <c r="Q280" s="56"/>
      <c r="S280" s="15"/>
      <c r="T280" s="15"/>
      <c r="U280" s="16"/>
      <c r="V280" s="17"/>
      <c r="W280" s="18"/>
      <c r="X280" s="15"/>
      <c r="Y280" s="17"/>
      <c r="Z280" s="21"/>
      <c r="AA280" s="25"/>
      <c r="AB280" s="26"/>
    </row>
    <row r="281" spans="3:28" ht="18" customHeight="1" x14ac:dyDescent="0.25">
      <c r="C281" s="52"/>
      <c r="D281" s="55"/>
      <c r="E281" s="56"/>
      <c r="F281" s="56"/>
      <c r="G281" s="56"/>
      <c r="H281" s="56"/>
      <c r="I281" s="98"/>
      <c r="J281" s="98"/>
      <c r="K281" s="56"/>
      <c r="L281" s="56"/>
      <c r="M281" s="56"/>
      <c r="N281" s="98"/>
      <c r="O281" s="98"/>
      <c r="P281" s="56"/>
      <c r="Q281" s="56"/>
      <c r="S281" s="15"/>
      <c r="T281" s="15"/>
      <c r="U281" s="16"/>
      <c r="V281" s="17"/>
      <c r="W281" s="18"/>
      <c r="X281" s="15"/>
      <c r="Y281" s="17"/>
      <c r="Z281" s="21"/>
      <c r="AA281" s="25"/>
      <c r="AB281" s="26"/>
    </row>
    <row r="282" spans="3:28" ht="18" customHeight="1" x14ac:dyDescent="0.25">
      <c r="C282" s="52"/>
      <c r="D282" s="55"/>
      <c r="E282" s="56"/>
      <c r="F282" s="56"/>
      <c r="G282" s="56"/>
      <c r="H282" s="56"/>
      <c r="I282" s="98"/>
      <c r="J282" s="98"/>
      <c r="K282" s="56"/>
      <c r="L282" s="56"/>
      <c r="M282" s="56"/>
      <c r="N282" s="98"/>
      <c r="O282" s="98"/>
      <c r="P282" s="56"/>
      <c r="Q282" s="56"/>
      <c r="S282" s="15"/>
      <c r="T282" s="15"/>
      <c r="U282" s="16"/>
      <c r="V282" s="17"/>
      <c r="W282" s="18"/>
      <c r="X282" s="15"/>
      <c r="Y282" s="17"/>
      <c r="Z282" s="21"/>
      <c r="AA282" s="25"/>
      <c r="AB282" s="26"/>
    </row>
    <row r="283" spans="3:28" ht="18" customHeight="1" x14ac:dyDescent="0.25">
      <c r="C283" s="52"/>
      <c r="D283" s="55"/>
      <c r="E283" s="56"/>
      <c r="F283" s="56"/>
      <c r="G283" s="56"/>
      <c r="H283" s="56"/>
      <c r="I283" s="98"/>
      <c r="J283" s="98"/>
      <c r="K283" s="56"/>
      <c r="L283" s="56"/>
      <c r="M283" s="56"/>
      <c r="N283" s="98"/>
      <c r="O283" s="98"/>
      <c r="P283" s="56"/>
      <c r="Q283" s="56"/>
    </row>
    <row r="284" spans="3:28" ht="18" customHeight="1" x14ac:dyDescent="0.25">
      <c r="C284" s="52"/>
      <c r="D284" s="55"/>
      <c r="E284" s="56"/>
      <c r="F284" s="56"/>
      <c r="G284" s="56"/>
      <c r="H284" s="56"/>
      <c r="I284" s="98"/>
      <c r="J284" s="98"/>
      <c r="K284" s="56"/>
      <c r="L284" s="56"/>
      <c r="M284" s="56"/>
      <c r="N284" s="98"/>
      <c r="O284" s="98"/>
      <c r="P284" s="56"/>
      <c r="Q284" s="56"/>
    </row>
    <row r="285" spans="3:28" ht="18" customHeight="1" x14ac:dyDescent="0.25">
      <c r="C285" s="52"/>
      <c r="D285" s="55"/>
      <c r="E285" s="56"/>
      <c r="F285" s="56"/>
      <c r="G285" s="56"/>
      <c r="H285" s="56"/>
      <c r="I285" s="98"/>
      <c r="J285" s="98"/>
      <c r="K285" s="56"/>
      <c r="L285" s="56"/>
      <c r="M285" s="56"/>
      <c r="N285" s="98"/>
      <c r="O285" s="98"/>
      <c r="P285" s="56"/>
      <c r="Q285" s="56"/>
    </row>
    <row r="286" spans="3:28" ht="18" customHeight="1" x14ac:dyDescent="0.25">
      <c r="C286" s="52"/>
      <c r="D286" s="55"/>
      <c r="E286" s="56"/>
      <c r="F286" s="56"/>
      <c r="G286" s="56"/>
      <c r="H286" s="56"/>
      <c r="I286" s="98"/>
      <c r="J286" s="98"/>
      <c r="K286" s="56"/>
      <c r="L286" s="56"/>
      <c r="M286" s="56"/>
      <c r="N286" s="98"/>
      <c r="O286" s="98"/>
      <c r="P286" s="56"/>
      <c r="Q286" s="56"/>
    </row>
    <row r="287" spans="3:28" ht="18" customHeight="1" x14ac:dyDescent="0.25">
      <c r="C287" s="52"/>
      <c r="D287" s="55"/>
      <c r="E287" s="56"/>
      <c r="F287" s="56"/>
      <c r="G287" s="56"/>
      <c r="H287" s="56"/>
      <c r="I287" s="98"/>
      <c r="J287" s="98"/>
      <c r="K287" s="56"/>
      <c r="L287" s="56"/>
      <c r="M287" s="56"/>
      <c r="N287" s="98"/>
      <c r="O287" s="98"/>
      <c r="P287" s="56"/>
      <c r="Q287" s="56"/>
    </row>
    <row r="288" spans="3:28" ht="18" customHeight="1" x14ac:dyDescent="0.25">
      <c r="C288" s="52"/>
      <c r="D288" s="55"/>
      <c r="E288" s="56"/>
      <c r="F288" s="56"/>
      <c r="G288" s="56"/>
      <c r="H288" s="56"/>
      <c r="I288" s="98"/>
      <c r="J288" s="98"/>
      <c r="K288" s="56"/>
      <c r="L288" s="56"/>
      <c r="M288" s="56"/>
      <c r="N288" s="98"/>
      <c r="O288" s="98"/>
      <c r="P288" s="56"/>
      <c r="Q288" s="56"/>
    </row>
    <row r="289" spans="3:28" ht="18" customHeight="1" x14ac:dyDescent="0.25">
      <c r="C289" s="52"/>
      <c r="D289" s="55"/>
      <c r="E289" s="56"/>
      <c r="F289" s="56"/>
      <c r="G289" s="56"/>
      <c r="H289" s="56"/>
      <c r="I289" s="98"/>
      <c r="J289" s="98"/>
      <c r="K289" s="56"/>
      <c r="L289" s="56"/>
      <c r="M289" s="56"/>
      <c r="N289" s="98"/>
      <c r="O289" s="98"/>
      <c r="P289" s="56"/>
      <c r="Q289" s="56"/>
    </row>
    <row r="290" spans="3:28" ht="18" customHeight="1" x14ac:dyDescent="0.25">
      <c r="C290" s="52"/>
      <c r="D290" s="55"/>
      <c r="E290" s="56"/>
      <c r="F290" s="56"/>
      <c r="G290" s="56"/>
      <c r="H290" s="56"/>
      <c r="I290" s="98"/>
      <c r="J290" s="98"/>
      <c r="K290" s="56"/>
      <c r="L290" s="56"/>
      <c r="M290" s="56"/>
      <c r="N290" s="98"/>
      <c r="O290" s="98"/>
      <c r="P290" s="56"/>
      <c r="Q290" s="56"/>
    </row>
    <row r="291" spans="3:28" ht="18" customHeight="1" x14ac:dyDescent="0.25">
      <c r="C291" s="52"/>
      <c r="D291" s="100"/>
      <c r="E291" s="75"/>
      <c r="F291" s="75"/>
      <c r="G291" s="75"/>
      <c r="H291" s="75"/>
      <c r="I291" s="113"/>
      <c r="J291" s="80"/>
      <c r="K291" s="101"/>
      <c r="L291" s="101"/>
      <c r="M291" s="101"/>
      <c r="N291" s="80"/>
      <c r="O291" s="80"/>
      <c r="P291" s="101"/>
      <c r="Q291" s="101"/>
    </row>
    <row r="292" spans="3:28" ht="18" customHeight="1" x14ac:dyDescent="0.25">
      <c r="C292" s="52"/>
    </row>
    <row r="293" spans="3:28" ht="27" customHeight="1" x14ac:dyDescent="0.15">
      <c r="C293" s="57"/>
    </row>
    <row r="294" spans="3:28" ht="18" customHeight="1" x14ac:dyDescent="0.25">
      <c r="C294" s="52"/>
      <c r="D294" s="55"/>
      <c r="E294" s="56"/>
      <c r="F294" s="56"/>
      <c r="G294" s="56"/>
      <c r="H294" s="56"/>
      <c r="I294" s="98"/>
      <c r="J294" s="98"/>
      <c r="K294" s="56"/>
      <c r="L294" s="56"/>
      <c r="M294" s="56"/>
      <c r="N294" s="98"/>
      <c r="O294" s="98"/>
      <c r="P294" s="56"/>
      <c r="Q294" s="56"/>
    </row>
    <row r="295" spans="3:28" ht="18" customHeight="1" x14ac:dyDescent="0.25">
      <c r="C295" s="52"/>
      <c r="D295" s="55"/>
      <c r="E295" s="56"/>
      <c r="F295" s="56"/>
      <c r="G295" s="56"/>
      <c r="H295" s="56"/>
      <c r="I295" s="98"/>
      <c r="J295" s="98"/>
      <c r="K295" s="56"/>
      <c r="L295" s="56"/>
      <c r="M295" s="56"/>
      <c r="N295" s="98"/>
      <c r="O295" s="98"/>
      <c r="P295" s="56"/>
      <c r="Q295" s="56"/>
    </row>
    <row r="296" spans="3:28" ht="18" customHeight="1" x14ac:dyDescent="0.25">
      <c r="C296" s="52"/>
      <c r="D296" s="55"/>
      <c r="E296" s="56"/>
      <c r="F296" s="56"/>
      <c r="G296" s="56"/>
      <c r="H296" s="56"/>
      <c r="I296" s="98"/>
      <c r="J296" s="98"/>
      <c r="K296" s="56"/>
      <c r="L296" s="56"/>
      <c r="M296" s="56"/>
      <c r="N296" s="98"/>
      <c r="O296" s="98"/>
      <c r="P296" s="56"/>
      <c r="Q296" s="56"/>
    </row>
    <row r="297" spans="3:28" ht="18" customHeight="1" x14ac:dyDescent="0.25">
      <c r="C297" s="52"/>
      <c r="D297" s="55"/>
      <c r="E297" s="56"/>
      <c r="F297" s="56"/>
      <c r="G297" s="56"/>
      <c r="H297" s="56"/>
      <c r="I297" s="98"/>
      <c r="J297" s="98"/>
      <c r="K297" s="56"/>
      <c r="L297" s="56"/>
      <c r="M297" s="56"/>
      <c r="N297" s="98"/>
      <c r="O297" s="98"/>
      <c r="P297" s="56"/>
      <c r="Q297" s="56"/>
    </row>
    <row r="298" spans="3:28" ht="18" customHeight="1" x14ac:dyDescent="0.25">
      <c r="C298" s="52"/>
      <c r="D298" s="55"/>
      <c r="E298" s="56"/>
      <c r="F298" s="56"/>
      <c r="G298" s="56"/>
      <c r="H298" s="56"/>
      <c r="I298" s="98"/>
      <c r="J298" s="98"/>
      <c r="K298" s="56"/>
      <c r="L298" s="56"/>
      <c r="M298" s="56"/>
      <c r="N298" s="98"/>
      <c r="O298" s="98"/>
      <c r="P298" s="56"/>
      <c r="Q298" s="56"/>
    </row>
    <row r="299" spans="3:28" ht="18" customHeight="1" x14ac:dyDescent="0.25">
      <c r="C299" s="52"/>
      <c r="D299" s="55"/>
      <c r="E299" s="56"/>
      <c r="F299" s="56"/>
      <c r="G299" s="56"/>
      <c r="H299" s="56"/>
      <c r="I299" s="98"/>
      <c r="J299" s="98"/>
      <c r="K299" s="56"/>
      <c r="L299" s="56"/>
      <c r="M299" s="56"/>
      <c r="N299" s="98"/>
      <c r="O299" s="98"/>
      <c r="P299" s="56"/>
      <c r="Q299" s="56"/>
      <c r="S299" s="15"/>
      <c r="T299" s="15"/>
      <c r="U299" s="16"/>
      <c r="V299" s="17"/>
      <c r="W299" s="18"/>
      <c r="X299" s="15"/>
      <c r="Y299" s="17"/>
      <c r="Z299" s="21"/>
      <c r="AA299" s="25"/>
      <c r="AB299" s="26"/>
    </row>
    <row r="300" spans="3:28" ht="18" customHeight="1" x14ac:dyDescent="0.25">
      <c r="C300" s="52"/>
      <c r="D300" s="55"/>
      <c r="E300" s="56"/>
      <c r="F300" s="56"/>
      <c r="G300" s="56"/>
      <c r="H300" s="56"/>
      <c r="I300" s="98"/>
      <c r="J300" s="98"/>
      <c r="K300" s="56"/>
      <c r="L300" s="56"/>
      <c r="M300" s="56"/>
      <c r="N300" s="98"/>
      <c r="O300" s="98"/>
      <c r="P300" s="56"/>
      <c r="Q300" s="56"/>
      <c r="S300" s="15"/>
      <c r="T300" s="15"/>
      <c r="U300" s="16"/>
      <c r="W300" s="18"/>
      <c r="X300" s="15"/>
      <c r="Y300" s="17"/>
      <c r="Z300" s="21"/>
      <c r="AA300" s="25"/>
      <c r="AB300" s="26"/>
    </row>
    <row r="301" spans="3:28" ht="18" customHeight="1" x14ac:dyDescent="0.25">
      <c r="C301" s="52"/>
      <c r="D301" s="55"/>
      <c r="E301" s="56"/>
      <c r="F301" s="56"/>
      <c r="G301" s="56"/>
      <c r="H301" s="119"/>
      <c r="I301" s="98"/>
      <c r="J301" s="98"/>
      <c r="K301" s="56"/>
      <c r="L301" s="56"/>
      <c r="M301" s="56"/>
      <c r="N301" s="98"/>
      <c r="O301" s="98"/>
      <c r="P301" s="56"/>
      <c r="Q301" s="56"/>
      <c r="S301" s="15"/>
      <c r="T301" s="15"/>
      <c r="U301" s="16"/>
      <c r="V301" s="17"/>
      <c r="W301" s="18"/>
      <c r="X301" s="15"/>
      <c r="Y301" s="17"/>
      <c r="Z301" s="21"/>
      <c r="AA301" s="25"/>
      <c r="AB301" s="26"/>
    </row>
    <row r="302" spans="3:28" ht="18" customHeight="1" x14ac:dyDescent="0.25">
      <c r="C302" s="52"/>
      <c r="D302" s="55"/>
      <c r="E302" s="56"/>
      <c r="F302" s="56"/>
      <c r="G302" s="56"/>
      <c r="H302" s="56"/>
      <c r="I302" s="98"/>
      <c r="J302" s="98"/>
      <c r="K302" s="56"/>
      <c r="L302" s="56"/>
      <c r="M302" s="56"/>
      <c r="N302" s="98"/>
      <c r="O302" s="98"/>
      <c r="P302" s="56"/>
      <c r="Q302" s="56"/>
      <c r="S302" s="46"/>
      <c r="T302" s="11"/>
      <c r="U302" s="12"/>
      <c r="V302" s="12"/>
      <c r="X302" s="15"/>
      <c r="Y302" s="17"/>
      <c r="Z302" s="22"/>
      <c r="AA302" s="23"/>
      <c r="AB302" s="24"/>
    </row>
    <row r="303" spans="3:28" ht="18" customHeight="1" x14ac:dyDescent="0.25">
      <c r="C303" s="52"/>
      <c r="D303" s="55"/>
      <c r="E303" s="56"/>
      <c r="F303" s="56"/>
      <c r="G303" s="56"/>
      <c r="H303" s="56"/>
      <c r="I303" s="98"/>
      <c r="J303" s="98"/>
      <c r="K303" s="56"/>
      <c r="L303" s="56"/>
      <c r="M303" s="56"/>
      <c r="N303" s="98"/>
      <c r="O303" s="98"/>
      <c r="P303" s="56"/>
      <c r="Q303" s="56"/>
      <c r="S303" s="18"/>
      <c r="T303" s="15"/>
      <c r="U303" s="17"/>
      <c r="W303" s="18"/>
      <c r="X303" s="15"/>
      <c r="Y303" s="17"/>
      <c r="Z303" s="18"/>
      <c r="AA303" s="15"/>
      <c r="AB303" s="17"/>
    </row>
    <row r="304" spans="3:28" ht="18" customHeight="1" x14ac:dyDescent="0.25">
      <c r="C304" s="52"/>
      <c r="D304" s="55"/>
      <c r="E304" s="56"/>
      <c r="F304" s="56"/>
      <c r="G304" s="56"/>
      <c r="H304" s="56"/>
      <c r="I304" s="98"/>
      <c r="J304" s="98"/>
      <c r="K304" s="56"/>
      <c r="L304" s="56"/>
      <c r="M304" s="56"/>
      <c r="N304" s="98"/>
      <c r="O304" s="98"/>
      <c r="P304" s="56"/>
      <c r="Q304" s="56"/>
      <c r="S304" s="18"/>
      <c r="T304" s="15"/>
      <c r="U304" s="17"/>
      <c r="W304" s="18"/>
      <c r="X304" s="15"/>
      <c r="Y304" s="17"/>
      <c r="Z304" s="18"/>
      <c r="AA304" s="19"/>
      <c r="AB304" s="17"/>
    </row>
    <row r="305" spans="3:28" ht="18" customHeight="1" x14ac:dyDescent="0.25">
      <c r="C305" s="52"/>
      <c r="D305" s="55"/>
      <c r="E305" s="56"/>
      <c r="F305" s="56"/>
      <c r="G305" s="56"/>
      <c r="H305" s="56"/>
      <c r="I305" s="98"/>
      <c r="J305" s="98"/>
      <c r="K305" s="56"/>
      <c r="L305" s="56"/>
      <c r="M305" s="56"/>
      <c r="N305" s="98"/>
      <c r="O305" s="98"/>
      <c r="P305" s="56"/>
      <c r="Q305" s="56"/>
      <c r="S305" s="18"/>
      <c r="T305" s="15"/>
      <c r="U305" s="17"/>
      <c r="W305" s="18"/>
      <c r="X305" s="15"/>
      <c r="Y305" s="17"/>
      <c r="Z305" s="18"/>
      <c r="AA305" s="19"/>
      <c r="AB305" s="17"/>
    </row>
    <row r="306" spans="3:28" ht="18" customHeight="1" x14ac:dyDescent="0.25">
      <c r="C306" s="52"/>
      <c r="D306" s="55"/>
      <c r="E306" s="56"/>
      <c r="F306" s="56"/>
      <c r="G306" s="56"/>
      <c r="H306" s="56"/>
      <c r="I306" s="98"/>
      <c r="J306" s="98"/>
      <c r="K306" s="56"/>
      <c r="L306" s="56"/>
      <c r="M306" s="56"/>
      <c r="N306" s="98"/>
      <c r="O306" s="98"/>
      <c r="P306" s="56"/>
      <c r="Q306" s="56"/>
      <c r="S306" s="18"/>
      <c r="T306" s="15"/>
      <c r="U306" s="17"/>
      <c r="W306" s="18"/>
      <c r="X306" s="15"/>
      <c r="Y306" s="17"/>
      <c r="Z306" s="18"/>
      <c r="AA306" s="19"/>
      <c r="AB306" s="17"/>
    </row>
    <row r="307" spans="3:28" ht="18" customHeight="1" x14ac:dyDescent="0.25">
      <c r="C307" s="52"/>
      <c r="D307" s="55"/>
      <c r="E307" s="56"/>
      <c r="F307" s="56"/>
      <c r="G307" s="56"/>
      <c r="H307" s="56"/>
      <c r="I307" s="98"/>
      <c r="J307" s="98"/>
      <c r="K307" s="56"/>
      <c r="L307" s="56"/>
      <c r="M307" s="56"/>
      <c r="N307" s="98"/>
      <c r="O307" s="98"/>
      <c r="P307" s="56"/>
      <c r="Q307" s="56"/>
      <c r="S307" s="18"/>
      <c r="T307" s="15"/>
      <c r="U307" s="17"/>
      <c r="W307" s="18"/>
      <c r="X307" s="15"/>
      <c r="Y307" s="17"/>
      <c r="Z307" s="23"/>
      <c r="AA307" s="23"/>
      <c r="AB307" s="26"/>
    </row>
    <row r="308" spans="3:28" ht="18" customHeight="1" x14ac:dyDescent="0.25">
      <c r="C308" s="52"/>
      <c r="D308" s="55"/>
      <c r="E308" s="56"/>
      <c r="F308" s="56"/>
      <c r="G308" s="56"/>
      <c r="H308" s="56"/>
      <c r="I308" s="98"/>
      <c r="J308" s="98"/>
      <c r="K308" s="56"/>
      <c r="L308" s="56"/>
      <c r="M308" s="56"/>
      <c r="N308" s="98"/>
      <c r="O308" s="98"/>
      <c r="P308" s="56"/>
      <c r="Q308" s="56"/>
      <c r="S308" s="18"/>
      <c r="T308" s="15"/>
      <c r="U308" s="17"/>
      <c r="W308" s="18"/>
      <c r="X308" s="15"/>
      <c r="Y308" s="17"/>
      <c r="Z308" s="21"/>
      <c r="AA308" s="20"/>
      <c r="AB308" s="20"/>
    </row>
    <row r="309" spans="3:28" ht="18" customHeight="1" x14ac:dyDescent="0.25">
      <c r="C309" s="52"/>
      <c r="D309" s="55"/>
      <c r="E309" s="56"/>
      <c r="F309" s="56"/>
      <c r="G309" s="56"/>
      <c r="H309" s="56"/>
      <c r="I309" s="98"/>
      <c r="J309" s="98"/>
      <c r="K309" s="56"/>
      <c r="L309" s="56"/>
      <c r="M309" s="56"/>
      <c r="N309" s="98"/>
      <c r="O309" s="98"/>
      <c r="P309" s="56"/>
      <c r="Q309" s="56"/>
      <c r="S309" s="18"/>
      <c r="T309" s="15"/>
      <c r="U309" s="17"/>
      <c r="W309" s="18"/>
      <c r="X309" s="15"/>
      <c r="Y309" s="17"/>
      <c r="Z309" s="18"/>
      <c r="AA309" s="27"/>
      <c r="AB309" s="28"/>
    </row>
    <row r="310" spans="3:28" ht="18" customHeight="1" x14ac:dyDescent="0.25">
      <c r="C310" s="52"/>
      <c r="D310" s="55"/>
      <c r="E310" s="56"/>
      <c r="F310" s="56"/>
      <c r="G310" s="56"/>
      <c r="H310" s="56"/>
      <c r="I310" s="98"/>
      <c r="J310" s="98"/>
      <c r="K310" s="56"/>
      <c r="L310" s="56"/>
      <c r="M310" s="56"/>
      <c r="N310" s="98"/>
      <c r="O310" s="98"/>
      <c r="P310" s="56"/>
      <c r="Q310" s="56"/>
      <c r="S310" s="18"/>
      <c r="T310" s="15"/>
      <c r="U310" s="17"/>
      <c r="W310" s="18"/>
      <c r="X310" s="19"/>
      <c r="Y310" s="17"/>
      <c r="Z310"/>
      <c r="AA310"/>
      <c r="AB310" s="31"/>
    </row>
    <row r="311" spans="3:28" ht="18" customHeight="1" x14ac:dyDescent="0.25">
      <c r="C311" s="52"/>
      <c r="D311" s="76"/>
      <c r="E311" s="56"/>
      <c r="F311" s="56"/>
      <c r="G311" s="56"/>
      <c r="H311" s="56"/>
      <c r="I311" s="120"/>
      <c r="J311" s="52"/>
      <c r="K311" s="62"/>
      <c r="L311" s="62"/>
      <c r="M311" s="56"/>
      <c r="N311" s="52"/>
      <c r="O311" s="52"/>
      <c r="P311" s="62"/>
      <c r="Q311" s="62"/>
      <c r="V311" s="31"/>
      <c r="W311" s="30"/>
      <c r="X311" s="99"/>
      <c r="Y311" s="31"/>
      <c r="Z311" s="31"/>
      <c r="AA311" s="31"/>
      <c r="AB311" s="31"/>
    </row>
    <row r="312" spans="3:28" s="61" customFormat="1" ht="18" customHeight="1" x14ac:dyDescent="0.25">
      <c r="C312" s="52"/>
      <c r="D312" s="76"/>
      <c r="E312" s="56"/>
      <c r="F312" s="56"/>
      <c r="G312" s="56"/>
      <c r="H312" s="56"/>
      <c r="I312" s="52"/>
      <c r="J312" s="52"/>
      <c r="K312" s="62"/>
      <c r="L312" s="62"/>
      <c r="M312" s="56"/>
      <c r="N312" s="52"/>
      <c r="O312" s="52"/>
      <c r="P312" s="62"/>
      <c r="Q312" s="62"/>
      <c r="R312" s="58"/>
      <c r="V312" s="59"/>
      <c r="W312" s="60"/>
      <c r="X312" s="60"/>
      <c r="Y312" s="59"/>
      <c r="Z312" s="59"/>
      <c r="AA312" s="59"/>
      <c r="AB312" s="59"/>
    </row>
    <row r="313" spans="3:28" ht="18" customHeight="1" x14ac:dyDescent="0.25">
      <c r="C313" s="52"/>
      <c r="D313" s="76"/>
      <c r="E313" s="56"/>
      <c r="F313" s="56"/>
      <c r="G313" s="56"/>
      <c r="H313" s="56"/>
      <c r="I313" s="52"/>
      <c r="J313" s="52"/>
      <c r="K313" s="62"/>
      <c r="L313" s="62"/>
      <c r="M313" s="56"/>
      <c r="N313" s="52"/>
      <c r="O313" s="52"/>
      <c r="P313" s="62"/>
      <c r="Q313" s="62"/>
      <c r="V313" s="31"/>
      <c r="W313" s="30"/>
      <c r="X313" s="30"/>
      <c r="Y313" s="31"/>
      <c r="Z313" s="31"/>
      <c r="AA313" s="31"/>
      <c r="AB313" s="31"/>
    </row>
    <row r="314" spans="3:28" ht="18" customHeight="1" x14ac:dyDescent="0.25">
      <c r="C314" s="52"/>
      <c r="D314" s="76"/>
      <c r="E314" s="56"/>
      <c r="F314" s="56"/>
      <c r="G314" s="56"/>
      <c r="H314" s="56"/>
      <c r="I314" s="52"/>
      <c r="J314" s="52"/>
      <c r="K314" s="62"/>
      <c r="L314" s="62"/>
      <c r="M314" s="56"/>
      <c r="N314" s="52"/>
      <c r="O314" s="52"/>
      <c r="P314" s="62"/>
      <c r="Q314" s="62"/>
      <c r="S314" s="33"/>
      <c r="T314" s="32"/>
      <c r="U314" s="34"/>
      <c r="V314" s="31"/>
      <c r="W314" s="33"/>
      <c r="X314" s="32"/>
      <c r="Y314" s="34"/>
      <c r="Z314" s="31"/>
      <c r="AA314" s="31"/>
      <c r="AB314" s="31"/>
    </row>
    <row r="315" spans="3:28" ht="18" customHeight="1" x14ac:dyDescent="0.25">
      <c r="C315" s="52"/>
      <c r="D315" s="76"/>
      <c r="E315" s="56"/>
      <c r="F315" s="56"/>
      <c r="G315" s="56"/>
      <c r="H315" s="56"/>
      <c r="I315" s="52"/>
      <c r="J315" s="52"/>
      <c r="K315" s="62"/>
      <c r="L315" s="62"/>
      <c r="M315" s="56"/>
      <c r="N315" s="52"/>
      <c r="O315" s="52"/>
      <c r="P315" s="62"/>
      <c r="Q315" s="62"/>
      <c r="S315" s="33"/>
      <c r="T315" s="36"/>
      <c r="U315"/>
      <c r="V315" s="31"/>
      <c r="W315" s="33"/>
      <c r="X315" s="32"/>
      <c r="Y315" s="34"/>
      <c r="Z315" s="31"/>
      <c r="AA315" s="31"/>
      <c r="AB315" s="31"/>
    </row>
    <row r="316" spans="3:28" ht="18" customHeight="1" x14ac:dyDescent="0.25">
      <c r="C316" s="52"/>
      <c r="D316" s="55"/>
      <c r="E316" s="56"/>
      <c r="F316" s="56"/>
      <c r="G316" s="56"/>
      <c r="H316" s="56"/>
      <c r="I316" s="98"/>
      <c r="J316" s="98"/>
      <c r="K316" s="56"/>
      <c r="L316" s="56"/>
      <c r="M316" s="56"/>
      <c r="N316" s="98"/>
      <c r="O316" s="98"/>
      <c r="P316" s="56"/>
      <c r="Q316" s="56"/>
      <c r="S316" s="29"/>
      <c r="T316" s="32"/>
      <c r="U316" s="34"/>
      <c r="V316" s="31"/>
      <c r="W316" s="33"/>
      <c r="X316" s="32"/>
      <c r="Y316" s="34"/>
      <c r="Z316" s="31"/>
      <c r="AA316" s="31"/>
      <c r="AB316" s="31"/>
    </row>
    <row r="317" spans="3:28" ht="18" customHeight="1" x14ac:dyDescent="0.25">
      <c r="C317" s="52"/>
      <c r="D317" s="55"/>
      <c r="E317" s="56"/>
      <c r="F317" s="56"/>
      <c r="G317" s="56"/>
      <c r="H317" s="56"/>
      <c r="I317" s="98"/>
      <c r="J317" s="98"/>
      <c r="K317" s="56"/>
      <c r="L317" s="56"/>
      <c r="M317" s="56"/>
      <c r="N317" s="98"/>
      <c r="O317" s="98"/>
      <c r="P317" s="56"/>
      <c r="Q317" s="56"/>
      <c r="S317" s="64"/>
      <c r="T317" s="32"/>
      <c r="U317" s="34"/>
      <c r="V317" s="31"/>
      <c r="W317" s="33"/>
      <c r="X317" s="32"/>
      <c r="Y317" s="34"/>
      <c r="Z317" s="31"/>
      <c r="AA317" s="31"/>
      <c r="AB317" s="31"/>
    </row>
    <row r="318" spans="3:28" ht="18" customHeight="1" x14ac:dyDescent="0.25">
      <c r="C318" s="52"/>
      <c r="D318" s="76"/>
      <c r="E318" s="56"/>
      <c r="F318" s="56"/>
      <c r="G318" s="56"/>
      <c r="H318" s="56"/>
      <c r="I318" s="52"/>
      <c r="J318" s="52"/>
      <c r="K318" s="62"/>
      <c r="L318" s="62"/>
      <c r="M318" s="56"/>
      <c r="N318" s="52"/>
      <c r="O318" s="52"/>
      <c r="P318" s="62"/>
      <c r="Q318" s="62"/>
      <c r="S318" s="36"/>
      <c r="T318" s="36"/>
      <c r="U318" s="37"/>
      <c r="V318" s="31"/>
      <c r="W318" s="33"/>
      <c r="X318" s="32"/>
      <c r="Y318" s="34"/>
      <c r="Z318" s="31"/>
    </row>
    <row r="319" spans="3:28" ht="18" customHeight="1" x14ac:dyDescent="0.25">
      <c r="C319" s="52"/>
      <c r="D319" s="76"/>
      <c r="E319" s="56"/>
      <c r="F319" s="56"/>
      <c r="G319" s="56"/>
      <c r="H319" s="56"/>
      <c r="I319" s="52"/>
      <c r="J319" s="52"/>
      <c r="K319" s="62"/>
      <c r="L319" s="62"/>
      <c r="M319" s="56"/>
      <c r="N319" s="52"/>
      <c r="O319" s="52"/>
      <c r="P319" s="62"/>
      <c r="Q319" s="62"/>
      <c r="S319" s="36"/>
      <c r="T319" s="36"/>
      <c r="U319" s="37"/>
      <c r="V319" s="31"/>
      <c r="W319" s="33"/>
      <c r="X319" s="32"/>
      <c r="Y319" s="34"/>
      <c r="Z319" s="31"/>
      <c r="AA319" s="31"/>
      <c r="AB319" s="31"/>
    </row>
    <row r="320" spans="3:28" ht="18" customHeight="1" x14ac:dyDescent="0.25">
      <c r="C320" s="52"/>
      <c r="D320" s="76"/>
      <c r="E320" s="56"/>
      <c r="F320" s="56"/>
      <c r="G320" s="56"/>
      <c r="H320" s="56"/>
      <c r="I320" s="52"/>
      <c r="J320" s="52"/>
      <c r="K320" s="62"/>
      <c r="L320" s="62"/>
      <c r="M320" s="56"/>
      <c r="N320" s="52"/>
      <c r="O320" s="52"/>
      <c r="P320" s="62"/>
      <c r="Q320" s="62"/>
      <c r="S320" s="36"/>
      <c r="T320" s="36"/>
      <c r="U320" s="37"/>
      <c r="V320"/>
      <c r="W320" s="33"/>
      <c r="X320" s="32"/>
      <c r="Y320" s="34"/>
      <c r="Z320"/>
      <c r="AA320"/>
      <c r="AB320"/>
    </row>
    <row r="321" spans="3:28" ht="18" customHeight="1" x14ac:dyDescent="0.25">
      <c r="C321" s="52"/>
      <c r="D321" s="76"/>
      <c r="E321" s="56"/>
      <c r="F321" s="56"/>
      <c r="G321" s="56"/>
      <c r="H321" s="56"/>
      <c r="I321" s="52"/>
      <c r="J321" s="52"/>
      <c r="K321" s="62"/>
      <c r="L321" s="62"/>
      <c r="M321" s="56"/>
      <c r="N321" s="52"/>
      <c r="O321" s="52"/>
      <c r="P321" s="62"/>
      <c r="Q321" s="62"/>
      <c r="S321" s="36"/>
      <c r="T321" s="36"/>
      <c r="U321" s="37"/>
      <c r="V321"/>
      <c r="W321" s="33"/>
      <c r="X321" s="32"/>
      <c r="Y321" s="34"/>
      <c r="Z321"/>
      <c r="AA321"/>
      <c r="AB321"/>
    </row>
    <row r="322" spans="3:28" ht="18" customHeight="1" x14ac:dyDescent="0.25">
      <c r="C322" s="52"/>
      <c r="D322" s="76"/>
      <c r="E322" s="56"/>
      <c r="F322" s="56"/>
      <c r="G322" s="56"/>
      <c r="H322" s="56"/>
      <c r="I322" s="52"/>
      <c r="J322" s="52"/>
      <c r="K322" s="62"/>
      <c r="L322" s="62"/>
      <c r="M322" s="56"/>
      <c r="N322" s="52"/>
      <c r="O322" s="52"/>
      <c r="P322" s="62"/>
      <c r="Q322" s="62"/>
      <c r="S322" s="36"/>
      <c r="T322" s="36"/>
      <c r="U322" s="37"/>
      <c r="V322"/>
      <c r="W322"/>
      <c r="X322" s="32"/>
      <c r="Y322" s="35"/>
    </row>
    <row r="323" spans="3:28" ht="18" customHeight="1" x14ac:dyDescent="0.25">
      <c r="C323" s="52"/>
      <c r="D323" s="76"/>
      <c r="E323" s="56"/>
      <c r="F323" s="75"/>
      <c r="G323" s="56"/>
      <c r="H323" s="56"/>
      <c r="I323" s="52"/>
      <c r="J323" s="52"/>
      <c r="K323" s="62"/>
      <c r="L323" s="62"/>
      <c r="M323" s="56"/>
      <c r="N323" s="52"/>
      <c r="O323" s="52"/>
      <c r="P323" s="62"/>
      <c r="Q323" s="62"/>
      <c r="S323" s="36"/>
      <c r="T323" s="36"/>
      <c r="U323" s="37"/>
      <c r="V323"/>
      <c r="W323"/>
      <c r="X323" s="32"/>
      <c r="Y323" s="35"/>
      <c r="Z323"/>
      <c r="AA323"/>
      <c r="AB323"/>
    </row>
    <row r="324" spans="3:28" ht="18" customHeight="1" x14ac:dyDescent="0.25">
      <c r="C324" s="52"/>
      <c r="D324" s="76"/>
      <c r="E324" s="56"/>
      <c r="F324" s="56"/>
      <c r="G324" s="56"/>
      <c r="H324" s="56"/>
      <c r="I324" s="52"/>
      <c r="J324" s="52"/>
      <c r="K324" s="62"/>
      <c r="L324" s="62"/>
      <c r="M324" s="56"/>
      <c r="N324" s="52"/>
      <c r="O324" s="52"/>
      <c r="P324" s="62"/>
      <c r="Q324" s="62"/>
      <c r="S324" s="36"/>
      <c r="T324" s="36"/>
      <c r="U324" s="37"/>
      <c r="V324"/>
      <c r="W324"/>
      <c r="X324"/>
      <c r="Y324"/>
      <c r="Z324"/>
      <c r="AA324"/>
      <c r="AB324"/>
    </row>
    <row r="325" spans="3:28" ht="18" customHeight="1" x14ac:dyDescent="0.25">
      <c r="C325" s="52"/>
      <c r="D325" s="76"/>
      <c r="E325" s="56"/>
      <c r="F325" s="56"/>
      <c r="G325" s="56"/>
      <c r="H325" s="56"/>
      <c r="I325" s="52"/>
      <c r="J325" s="52"/>
      <c r="K325" s="62"/>
      <c r="L325" s="62"/>
      <c r="M325" s="62"/>
      <c r="N325" s="52"/>
      <c r="O325" s="52"/>
      <c r="P325" s="62"/>
      <c r="Q325" s="62"/>
      <c r="S325" s="36"/>
      <c r="T325" s="36"/>
      <c r="U325" s="37"/>
      <c r="V325"/>
      <c r="W325"/>
      <c r="X325"/>
      <c r="Y325"/>
      <c r="Z325"/>
      <c r="AA325"/>
      <c r="AB325"/>
    </row>
    <row r="326" spans="3:28" ht="18" customHeight="1" x14ac:dyDescent="0.25">
      <c r="C326" s="52"/>
      <c r="D326" s="55"/>
      <c r="E326" s="56"/>
      <c r="F326" s="56"/>
      <c r="G326" s="56"/>
      <c r="H326" s="56"/>
      <c r="I326" s="52"/>
      <c r="J326" s="52"/>
      <c r="K326" s="62"/>
      <c r="L326" s="56"/>
      <c r="M326" s="56"/>
      <c r="N326" s="98"/>
      <c r="O326" s="98"/>
      <c r="P326" s="56"/>
      <c r="Q326" s="56"/>
      <c r="S326" s="36"/>
      <c r="T326" s="36"/>
      <c r="U326" s="37"/>
      <c r="V326"/>
      <c r="W326"/>
      <c r="X326"/>
      <c r="Y326"/>
      <c r="Z326"/>
      <c r="AA326"/>
      <c r="AB326"/>
    </row>
    <row r="327" spans="3:28" ht="18" customHeight="1" x14ac:dyDescent="0.25">
      <c r="C327" s="52"/>
      <c r="D327" s="55"/>
      <c r="E327" s="56"/>
      <c r="F327" s="56"/>
      <c r="G327" s="56"/>
      <c r="H327" s="56"/>
      <c r="I327" s="98"/>
      <c r="J327" s="98"/>
      <c r="K327" s="62"/>
      <c r="L327" s="62"/>
      <c r="M327" s="56"/>
      <c r="N327" s="52"/>
      <c r="O327" s="52"/>
      <c r="P327" s="62"/>
      <c r="Q327" s="62"/>
      <c r="S327" s="36"/>
      <c r="T327" s="36"/>
      <c r="U327" s="37"/>
      <c r="V327"/>
      <c r="W327"/>
      <c r="X327"/>
      <c r="Y327"/>
      <c r="Z327"/>
      <c r="AA327"/>
      <c r="AB327"/>
    </row>
    <row r="328" spans="3:28" ht="18" customHeight="1" x14ac:dyDescent="0.25">
      <c r="C328" s="52"/>
      <c r="D328" s="55"/>
      <c r="E328" s="56"/>
      <c r="F328" s="56"/>
      <c r="G328" s="56"/>
      <c r="H328" s="56"/>
      <c r="I328" s="52"/>
      <c r="J328" s="52"/>
      <c r="K328" s="62"/>
      <c r="L328" s="62"/>
      <c r="M328" s="56"/>
      <c r="N328" s="52"/>
      <c r="O328" s="52"/>
      <c r="P328" s="62"/>
      <c r="Q328" s="62"/>
      <c r="S328" s="36"/>
      <c r="T328" s="36"/>
      <c r="U328" s="37"/>
      <c r="V328"/>
      <c r="W328"/>
      <c r="X328"/>
      <c r="Y328"/>
      <c r="Z328"/>
      <c r="AA328"/>
      <c r="AB328"/>
    </row>
    <row r="329" spans="3:28" ht="18" customHeight="1" x14ac:dyDescent="0.25">
      <c r="C329" s="52"/>
      <c r="D329" s="76"/>
      <c r="E329" s="56"/>
      <c r="F329" s="56"/>
      <c r="G329" s="56"/>
      <c r="H329" s="56"/>
      <c r="I329" s="52"/>
      <c r="J329" s="52"/>
      <c r="K329" s="62"/>
      <c r="L329" s="62"/>
      <c r="M329" s="56"/>
      <c r="N329" s="52"/>
      <c r="O329" s="52"/>
      <c r="P329" s="62"/>
      <c r="Q329" s="62"/>
      <c r="S329" s="36"/>
      <c r="T329" s="36"/>
      <c r="U329" s="37"/>
      <c r="V329"/>
      <c r="W329"/>
      <c r="X329"/>
      <c r="Y329"/>
      <c r="Z329"/>
      <c r="AA329"/>
      <c r="AB329"/>
    </row>
    <row r="330" spans="3:28" ht="18" customHeight="1" x14ac:dyDescent="0.25">
      <c r="C330" s="52"/>
      <c r="D330" s="76"/>
      <c r="E330" s="56"/>
      <c r="F330" s="56"/>
      <c r="G330" s="56"/>
      <c r="H330" s="56"/>
      <c r="I330" s="52"/>
      <c r="J330" s="52"/>
      <c r="K330" s="62"/>
      <c r="L330" s="62"/>
      <c r="M330" s="56"/>
      <c r="N330" s="52"/>
      <c r="O330" s="52"/>
      <c r="P330" s="62"/>
      <c r="Q330" s="62"/>
      <c r="S330" s="36"/>
      <c r="T330" s="36"/>
      <c r="U330" s="37"/>
      <c r="V330"/>
      <c r="W330"/>
      <c r="X330"/>
      <c r="Y330"/>
      <c r="Z330"/>
      <c r="AA330"/>
      <c r="AB330"/>
    </row>
    <row r="331" spans="3:28" ht="18" customHeight="1" x14ac:dyDescent="0.25">
      <c r="C331" s="52"/>
      <c r="D331" s="55"/>
      <c r="E331" s="56"/>
      <c r="F331" s="56"/>
      <c r="G331" s="56"/>
      <c r="H331" s="56"/>
      <c r="I331" s="98"/>
      <c r="J331" s="98"/>
      <c r="K331" s="56"/>
      <c r="L331" s="56"/>
      <c r="M331" s="56"/>
      <c r="N331" s="98"/>
      <c r="O331" s="98"/>
      <c r="P331" s="56"/>
      <c r="Q331" s="56"/>
      <c r="S331" s="36"/>
      <c r="T331" s="36"/>
      <c r="U331" s="37"/>
      <c r="V331"/>
      <c r="W331"/>
      <c r="X331"/>
      <c r="Y331"/>
      <c r="Z331"/>
      <c r="AA331"/>
      <c r="AB331"/>
    </row>
    <row r="332" spans="3:28" ht="18" customHeight="1" x14ac:dyDescent="0.25">
      <c r="C332" s="52"/>
      <c r="D332" s="55"/>
      <c r="E332" s="56"/>
      <c r="F332" s="56"/>
      <c r="G332" s="56"/>
      <c r="H332" s="56"/>
      <c r="I332" s="98"/>
      <c r="J332" s="98"/>
      <c r="K332" s="56"/>
      <c r="L332" s="56"/>
      <c r="M332" s="56"/>
      <c r="N332" s="98"/>
      <c r="O332" s="98"/>
      <c r="P332" s="56"/>
      <c r="Q332" s="56"/>
      <c r="S332" s="36"/>
      <c r="T332" s="36"/>
      <c r="U332" s="37"/>
      <c r="V332"/>
      <c r="W332"/>
      <c r="X332"/>
      <c r="Y332"/>
      <c r="Z332"/>
      <c r="AA332"/>
      <c r="AB332"/>
    </row>
    <row r="333" spans="3:28" ht="18" customHeight="1" x14ac:dyDescent="0.25">
      <c r="C333" s="52"/>
      <c r="D333" s="76"/>
      <c r="E333" s="56"/>
      <c r="F333" s="56"/>
      <c r="G333" s="56"/>
      <c r="H333" s="56"/>
      <c r="I333" s="52"/>
      <c r="J333" s="52"/>
      <c r="K333" s="62"/>
      <c r="L333" s="62"/>
      <c r="M333" s="56"/>
      <c r="N333" s="52"/>
      <c r="O333" s="52"/>
      <c r="P333" s="62"/>
      <c r="Q333" s="62"/>
      <c r="S333" s="36"/>
      <c r="T333" s="36"/>
      <c r="U333" s="37"/>
      <c r="V333"/>
      <c r="W333"/>
      <c r="X333"/>
      <c r="Y333"/>
      <c r="Z333"/>
      <c r="AA333"/>
      <c r="AB333"/>
    </row>
    <row r="334" spans="3:28" ht="18" customHeight="1" x14ac:dyDescent="0.25">
      <c r="C334" s="52"/>
      <c r="D334" s="76"/>
      <c r="E334" s="56"/>
      <c r="F334" s="56"/>
      <c r="G334" s="75"/>
      <c r="H334" s="56"/>
      <c r="I334" s="52"/>
      <c r="J334" s="52"/>
      <c r="K334" s="62"/>
      <c r="L334" s="62"/>
      <c r="M334" s="56"/>
      <c r="N334" s="52"/>
      <c r="O334" s="52"/>
      <c r="P334" s="62"/>
      <c r="Q334" s="62"/>
      <c r="S334" s="36"/>
      <c r="T334" s="36"/>
      <c r="U334" s="37"/>
      <c r="V334"/>
      <c r="W334"/>
      <c r="X334"/>
      <c r="Y334"/>
      <c r="Z334"/>
      <c r="AA334"/>
      <c r="AB334"/>
    </row>
    <row r="335" spans="3:28" ht="18" customHeight="1" x14ac:dyDescent="0.25">
      <c r="C335" s="52"/>
      <c r="D335" s="76"/>
      <c r="E335" s="56"/>
      <c r="F335" s="56"/>
      <c r="G335" s="56"/>
      <c r="H335" s="56"/>
      <c r="I335" s="52"/>
      <c r="J335" s="52"/>
      <c r="K335" s="62"/>
      <c r="L335" s="62"/>
      <c r="M335" s="56"/>
      <c r="N335" s="52"/>
      <c r="O335" s="52"/>
      <c r="P335" s="62"/>
      <c r="Q335" s="62"/>
      <c r="S335" s="36"/>
      <c r="T335" s="36"/>
      <c r="U335" s="37"/>
      <c r="V335"/>
      <c r="W335"/>
      <c r="X335"/>
      <c r="Y335"/>
      <c r="Z335"/>
      <c r="AA335"/>
      <c r="AB335"/>
    </row>
    <row r="336" spans="3:28" ht="18" customHeight="1" x14ac:dyDescent="0.25">
      <c r="C336" s="52"/>
      <c r="D336" s="55"/>
      <c r="E336" s="56"/>
      <c r="F336" s="75"/>
      <c r="G336" s="56"/>
      <c r="H336" s="56"/>
      <c r="I336" s="98"/>
      <c r="J336" s="98"/>
      <c r="K336" s="62"/>
      <c r="L336" s="56"/>
      <c r="M336" s="56"/>
      <c r="N336" s="98"/>
      <c r="O336" s="98"/>
      <c r="P336" s="56"/>
      <c r="Q336" s="56"/>
      <c r="S336" s="36"/>
      <c r="T336" s="36"/>
      <c r="U336" s="37"/>
      <c r="V336"/>
      <c r="W336"/>
      <c r="X336"/>
      <c r="Y336"/>
      <c r="Z336"/>
      <c r="AA336"/>
      <c r="AB336"/>
    </row>
    <row r="337" spans="3:28" ht="18" customHeight="1" x14ac:dyDescent="0.25">
      <c r="C337" s="52"/>
      <c r="D337" s="76"/>
      <c r="E337" s="56"/>
      <c r="F337" s="56"/>
      <c r="G337" s="56"/>
      <c r="H337" s="56"/>
      <c r="I337" s="52"/>
      <c r="J337" s="52"/>
      <c r="K337" s="62"/>
      <c r="L337" s="62"/>
      <c r="M337" s="56"/>
      <c r="N337" s="52"/>
      <c r="O337" s="52"/>
      <c r="P337" s="62"/>
      <c r="Q337" s="62"/>
      <c r="S337" s="36"/>
      <c r="T337" s="36"/>
      <c r="U337" s="37"/>
      <c r="V337"/>
      <c r="W337"/>
      <c r="X337"/>
      <c r="Y337"/>
      <c r="Z337"/>
      <c r="AA337"/>
      <c r="AB337"/>
    </row>
    <row r="338" spans="3:28" ht="18" customHeight="1" x14ac:dyDescent="0.25">
      <c r="C338" s="52"/>
      <c r="D338" s="76"/>
      <c r="E338" s="56"/>
      <c r="F338" s="56"/>
      <c r="G338" s="56"/>
      <c r="H338" s="56"/>
      <c r="I338" s="52"/>
      <c r="J338" s="52"/>
      <c r="K338" s="62"/>
      <c r="L338" s="62"/>
      <c r="M338" s="56"/>
      <c r="N338" s="52"/>
      <c r="O338" s="52"/>
      <c r="P338" s="62"/>
      <c r="Q338" s="62"/>
      <c r="S338" s="36"/>
      <c r="T338" s="36"/>
      <c r="U338" s="37"/>
      <c r="V338"/>
      <c r="W338"/>
      <c r="X338"/>
      <c r="Y338"/>
      <c r="Z338"/>
      <c r="AA338"/>
      <c r="AB338"/>
    </row>
    <row r="339" spans="3:28" ht="18" customHeight="1" x14ac:dyDescent="0.25">
      <c r="C339" s="52"/>
      <c r="D339" s="76"/>
      <c r="E339" s="56"/>
      <c r="F339" s="56"/>
      <c r="G339" s="56"/>
      <c r="H339" s="56"/>
      <c r="I339" s="52"/>
      <c r="J339" s="52"/>
      <c r="K339" s="62"/>
      <c r="L339" s="62"/>
      <c r="M339" s="56"/>
      <c r="N339" s="52"/>
      <c r="O339" s="52"/>
      <c r="P339" s="62"/>
      <c r="Q339" s="62"/>
      <c r="S339" s="36"/>
      <c r="T339" s="36"/>
      <c r="U339" s="37"/>
      <c r="V339"/>
      <c r="W339"/>
      <c r="X339"/>
      <c r="Y339"/>
      <c r="Z339"/>
      <c r="AA339"/>
      <c r="AB339"/>
    </row>
    <row r="340" spans="3:28" ht="18" customHeight="1" x14ac:dyDescent="0.25">
      <c r="C340" s="52"/>
      <c r="D340" s="76"/>
      <c r="E340" s="56"/>
      <c r="F340" s="56"/>
      <c r="G340" s="56"/>
      <c r="H340" s="56"/>
      <c r="I340" s="52"/>
      <c r="J340" s="52"/>
      <c r="K340" s="62"/>
      <c r="L340" s="62"/>
      <c r="M340" s="56"/>
      <c r="N340" s="52"/>
      <c r="O340" s="52"/>
      <c r="P340" s="62"/>
      <c r="Q340" s="62"/>
      <c r="S340" s="121"/>
      <c r="T340" s="121"/>
      <c r="U340" s="122"/>
      <c r="V340"/>
      <c r="W340"/>
      <c r="X340"/>
      <c r="Y340"/>
      <c r="Z340"/>
      <c r="AA340"/>
      <c r="AB340"/>
    </row>
    <row r="341" spans="3:28" ht="18" customHeight="1" x14ac:dyDescent="0.25">
      <c r="C341" s="52"/>
      <c r="D341" s="55"/>
      <c r="E341" s="56"/>
      <c r="F341" s="56"/>
      <c r="G341" s="56"/>
      <c r="H341" s="56"/>
      <c r="I341" s="98"/>
      <c r="J341" s="98"/>
      <c r="K341" s="56"/>
      <c r="L341" s="56"/>
      <c r="M341" s="56"/>
      <c r="N341" s="98"/>
      <c r="O341" s="98"/>
      <c r="P341" s="56"/>
      <c r="Q341" s="56"/>
      <c r="S341" s="121"/>
      <c r="T341" s="121"/>
      <c r="U341" s="122"/>
      <c r="V341"/>
      <c r="W341"/>
      <c r="X341"/>
      <c r="Y341"/>
      <c r="Z341"/>
      <c r="AA341"/>
      <c r="AB341"/>
    </row>
    <row r="342" spans="3:28" ht="18" customHeight="1" x14ac:dyDescent="0.25">
      <c r="C342" s="52"/>
      <c r="D342" s="55"/>
      <c r="E342" s="56"/>
      <c r="F342" s="56"/>
      <c r="G342" s="56"/>
      <c r="H342" s="56"/>
      <c r="I342" s="98"/>
      <c r="J342" s="98"/>
      <c r="K342" s="56"/>
      <c r="L342" s="56"/>
      <c r="M342" s="56"/>
      <c r="N342" s="98"/>
      <c r="O342" s="98"/>
      <c r="P342" s="56"/>
      <c r="Q342" s="56"/>
      <c r="S342" s="121"/>
      <c r="T342" s="121"/>
      <c r="U342" s="122"/>
      <c r="V342"/>
      <c r="W342"/>
      <c r="X342"/>
      <c r="Y342"/>
      <c r="Z342"/>
      <c r="AA342"/>
      <c r="AB342"/>
    </row>
    <row r="343" spans="3:28" ht="18" customHeight="1" x14ac:dyDescent="0.25">
      <c r="C343" s="52"/>
      <c r="D343" s="55"/>
      <c r="E343" s="56"/>
      <c r="F343" s="56"/>
      <c r="G343" s="56"/>
      <c r="H343" s="56"/>
      <c r="I343" s="98"/>
      <c r="J343" s="98"/>
      <c r="K343" s="56"/>
      <c r="L343" s="56"/>
      <c r="M343" s="56"/>
      <c r="N343" s="98"/>
      <c r="O343" s="98"/>
      <c r="P343" s="56"/>
      <c r="Q343" s="56"/>
      <c r="S343" s="121"/>
      <c r="T343" s="121"/>
      <c r="U343" s="122"/>
      <c r="V343"/>
      <c r="W343"/>
      <c r="X343"/>
      <c r="Y343"/>
      <c r="Z343"/>
      <c r="AA343"/>
      <c r="AB343"/>
    </row>
    <row r="344" spans="3:28" ht="18" customHeight="1" x14ac:dyDescent="0.25">
      <c r="C344" s="52"/>
      <c r="D344" s="76"/>
      <c r="E344" s="56"/>
      <c r="F344" s="56"/>
      <c r="G344" s="56"/>
      <c r="H344" s="56"/>
      <c r="I344" s="52"/>
      <c r="J344" s="52"/>
      <c r="K344" s="62"/>
      <c r="L344" s="62"/>
      <c r="M344" s="56"/>
      <c r="N344" s="52"/>
      <c r="O344" s="52"/>
      <c r="P344" s="62"/>
      <c r="Q344" s="62"/>
      <c r="S344" s="127"/>
      <c r="T344" s="127"/>
      <c r="U344" s="127"/>
      <c r="V344"/>
      <c r="W344"/>
      <c r="X344"/>
      <c r="Y344"/>
      <c r="Z344"/>
      <c r="AA344"/>
      <c r="AB344"/>
    </row>
    <row r="345" spans="3:28" ht="18" customHeight="1" x14ac:dyDescent="0.25">
      <c r="C345" s="52"/>
      <c r="D345" s="55"/>
      <c r="E345" s="56"/>
      <c r="F345" s="56"/>
      <c r="G345" s="56"/>
      <c r="H345" s="56"/>
      <c r="I345" s="98"/>
      <c r="J345" s="98"/>
      <c r="K345" s="62"/>
      <c r="L345" s="56"/>
      <c r="M345" s="56"/>
      <c r="N345" s="98"/>
      <c r="O345" s="98"/>
      <c r="P345" s="56"/>
      <c r="Q345" s="56"/>
      <c r="S345" s="127"/>
      <c r="T345" s="127"/>
      <c r="U345" s="127"/>
      <c r="V345"/>
      <c r="W345"/>
      <c r="X345"/>
      <c r="Y345"/>
      <c r="Z345"/>
      <c r="AA345"/>
      <c r="AB345"/>
    </row>
    <row r="346" spans="3:28" ht="18" customHeight="1" x14ac:dyDescent="0.25">
      <c r="C346" s="52"/>
      <c r="D346" s="76"/>
      <c r="E346" s="56"/>
      <c r="F346" s="56"/>
      <c r="G346" s="56"/>
      <c r="H346" s="56"/>
      <c r="I346" s="52"/>
      <c r="J346" s="52"/>
      <c r="K346" s="62"/>
      <c r="L346" s="62"/>
      <c r="M346" s="56"/>
      <c r="N346" s="52"/>
      <c r="O346" s="52"/>
      <c r="P346" s="62"/>
      <c r="Q346" s="62"/>
      <c r="S346" s="127"/>
      <c r="T346" s="127"/>
      <c r="U346" s="127"/>
      <c r="V346"/>
      <c r="W346"/>
      <c r="X346"/>
      <c r="Y346"/>
      <c r="Z346"/>
      <c r="AA346"/>
      <c r="AB346"/>
    </row>
    <row r="347" spans="3:28" ht="18" customHeight="1" x14ac:dyDescent="0.25">
      <c r="C347" s="52"/>
      <c r="D347" s="76"/>
      <c r="E347" s="56"/>
      <c r="F347" s="56"/>
      <c r="G347" s="56"/>
      <c r="H347" s="56"/>
      <c r="I347" s="52"/>
      <c r="J347" s="52"/>
      <c r="K347" s="62"/>
      <c r="L347" s="62"/>
      <c r="M347" s="56"/>
      <c r="N347" s="52"/>
      <c r="O347" s="52"/>
      <c r="P347" s="62"/>
      <c r="Q347" s="62"/>
      <c r="S347" s="127"/>
      <c r="T347" s="127"/>
      <c r="U347" s="127"/>
      <c r="V347" s="63"/>
      <c r="W347"/>
      <c r="X347"/>
      <c r="Y347"/>
      <c r="Z347"/>
      <c r="AA347"/>
      <c r="AB347"/>
    </row>
    <row r="348" spans="3:28" ht="18" customHeight="1" x14ac:dyDescent="0.25">
      <c r="C348" s="52"/>
      <c r="D348" s="76"/>
      <c r="E348" s="56"/>
      <c r="F348" s="56"/>
      <c r="G348" s="56"/>
      <c r="H348" s="56"/>
      <c r="I348" s="52"/>
      <c r="J348" s="52"/>
      <c r="K348" s="62"/>
      <c r="L348" s="62"/>
      <c r="M348" s="56"/>
      <c r="N348" s="52"/>
      <c r="O348" s="52"/>
      <c r="P348" s="62"/>
      <c r="Q348" s="62"/>
      <c r="V348"/>
      <c r="W348"/>
      <c r="X348"/>
      <c r="Y348"/>
      <c r="Z348"/>
      <c r="AA348"/>
      <c r="AB348"/>
    </row>
    <row r="349" spans="3:28" ht="18" customHeight="1" x14ac:dyDescent="0.25">
      <c r="C349" s="52"/>
      <c r="D349" s="76"/>
      <c r="E349" s="56"/>
      <c r="F349" s="56"/>
      <c r="G349" s="56"/>
      <c r="H349" s="56"/>
      <c r="I349" s="52"/>
      <c r="J349" s="52"/>
      <c r="K349" s="62"/>
      <c r="L349" s="62"/>
      <c r="M349" s="56"/>
      <c r="N349" s="52"/>
      <c r="O349" s="52"/>
      <c r="P349" s="62"/>
      <c r="Q349" s="62"/>
    </row>
    <row r="350" spans="3:28" ht="18" customHeight="1" x14ac:dyDescent="0.25">
      <c r="C350" s="52"/>
      <c r="D350" s="55"/>
      <c r="E350" s="56"/>
      <c r="F350" s="75"/>
      <c r="G350" s="56"/>
      <c r="H350" s="56"/>
      <c r="I350" s="98"/>
      <c r="J350" s="98"/>
      <c r="K350" s="56"/>
      <c r="L350" s="56"/>
      <c r="M350" s="56"/>
      <c r="N350" s="98"/>
      <c r="O350" s="98"/>
      <c r="P350" s="56"/>
      <c r="Q350" s="56"/>
    </row>
    <row r="351" spans="3:28" ht="18" customHeight="1" x14ac:dyDescent="0.25">
      <c r="C351" s="52"/>
      <c r="D351" s="100"/>
      <c r="E351" s="56"/>
      <c r="F351" s="75"/>
      <c r="G351" s="56"/>
      <c r="H351" s="56"/>
      <c r="I351" s="52"/>
      <c r="J351" s="52"/>
      <c r="K351" s="62"/>
      <c r="L351" s="62"/>
      <c r="M351" s="56"/>
      <c r="N351" s="52"/>
      <c r="O351" s="52"/>
      <c r="P351" s="62"/>
      <c r="Q351" s="62"/>
    </row>
    <row r="352" spans="3:28" ht="18" customHeight="1" x14ac:dyDescent="0.25">
      <c r="C352" s="52"/>
      <c r="D352" s="76"/>
      <c r="E352" s="56"/>
      <c r="F352" s="56"/>
      <c r="G352" s="56"/>
      <c r="H352" s="56"/>
      <c r="I352" s="52"/>
      <c r="J352" s="52"/>
      <c r="K352" s="62"/>
      <c r="L352" s="62"/>
      <c r="M352" s="56"/>
      <c r="N352" s="52"/>
      <c r="O352" s="52"/>
      <c r="P352" s="62"/>
      <c r="Q352" s="62"/>
    </row>
    <row r="353" spans="3:32" ht="18" customHeight="1" x14ac:dyDescent="0.25">
      <c r="C353" s="52"/>
      <c r="D353" s="76"/>
      <c r="E353" s="56"/>
      <c r="F353" s="56"/>
      <c r="G353" s="56"/>
      <c r="H353" s="56"/>
      <c r="I353" s="52"/>
      <c r="J353" s="52"/>
      <c r="K353" s="62"/>
      <c r="L353" s="62"/>
      <c r="M353" s="56"/>
      <c r="N353" s="52"/>
      <c r="O353" s="52"/>
      <c r="P353" s="62"/>
      <c r="Q353" s="62"/>
    </row>
    <row r="354" spans="3:32" s="4" customFormat="1" ht="18" customHeight="1" x14ac:dyDescent="0.25">
      <c r="C354" s="52"/>
      <c r="D354" s="76"/>
      <c r="E354" s="56"/>
      <c r="F354" s="56"/>
      <c r="G354" s="56"/>
      <c r="H354" s="56"/>
      <c r="I354" s="52"/>
      <c r="J354" s="52"/>
      <c r="K354" s="62"/>
      <c r="L354" s="62"/>
      <c r="M354" s="56"/>
      <c r="N354" s="52"/>
      <c r="O354" s="52"/>
      <c r="P354" s="62"/>
      <c r="Q354" s="62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3:32" s="4" customFormat="1" ht="18" customHeight="1" x14ac:dyDescent="0.25">
      <c r="C355" s="52"/>
      <c r="D355" s="76"/>
      <c r="E355" s="56"/>
      <c r="F355" s="56"/>
      <c r="G355" s="56"/>
      <c r="H355" s="56"/>
      <c r="I355" s="52"/>
      <c r="J355" s="52"/>
      <c r="K355" s="62"/>
      <c r="L355" s="62"/>
      <c r="M355" s="56"/>
      <c r="N355" s="52"/>
      <c r="O355" s="52"/>
      <c r="P355" s="62"/>
      <c r="Q355" s="62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3:32" s="4" customFormat="1" ht="18" customHeight="1" x14ac:dyDescent="0.25">
      <c r="C356" s="52"/>
      <c r="D356" s="55"/>
      <c r="E356" s="56"/>
      <c r="F356" s="56"/>
      <c r="G356" s="56"/>
      <c r="H356" s="56"/>
      <c r="I356" s="98"/>
      <c r="J356" s="98"/>
      <c r="K356" s="56"/>
      <c r="L356" s="56"/>
      <c r="M356" s="56"/>
      <c r="N356" s="98"/>
      <c r="O356" s="98"/>
      <c r="P356" s="56"/>
      <c r="Q356" s="56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3:32" s="4" customFormat="1" ht="18" customHeight="1" x14ac:dyDescent="0.25">
      <c r="C357" s="52"/>
      <c r="D357" s="55"/>
      <c r="E357" s="56"/>
      <c r="F357" s="56"/>
      <c r="G357" s="56"/>
      <c r="H357" s="56"/>
      <c r="I357" s="98"/>
      <c r="J357" s="98"/>
      <c r="K357" s="56"/>
      <c r="L357" s="56"/>
      <c r="M357" s="56"/>
      <c r="N357" s="98"/>
      <c r="O357" s="98"/>
      <c r="P357" s="56"/>
      <c r="Q357" s="56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3:32" s="4" customFormat="1" ht="18" customHeight="1" x14ac:dyDescent="0.25">
      <c r="C358" s="52"/>
      <c r="D358" s="55"/>
      <c r="E358" s="56"/>
      <c r="F358" s="56"/>
      <c r="G358" s="56"/>
      <c r="H358" s="56"/>
      <c r="I358" s="98"/>
      <c r="J358" s="98"/>
      <c r="K358" s="56"/>
      <c r="L358" s="56"/>
      <c r="M358" s="56"/>
      <c r="N358" s="98"/>
      <c r="O358" s="98"/>
      <c r="P358" s="56"/>
      <c r="Q358" s="56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3:32" s="4" customFormat="1" ht="18" customHeight="1" x14ac:dyDescent="0.25">
      <c r="C359" s="52"/>
      <c r="D359" s="76"/>
      <c r="E359" s="56"/>
      <c r="F359" s="56"/>
      <c r="G359" s="56"/>
      <c r="H359" s="56"/>
      <c r="I359" s="52"/>
      <c r="J359" s="52"/>
      <c r="K359" s="62"/>
      <c r="L359" s="62"/>
      <c r="M359" s="56"/>
      <c r="N359" s="52"/>
      <c r="O359" s="52"/>
      <c r="P359" s="62"/>
      <c r="Q359" s="62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3:32" s="4" customFormat="1" ht="18" customHeight="1" x14ac:dyDescent="0.25">
      <c r="C360" s="52"/>
      <c r="D360" s="76"/>
      <c r="E360" s="56"/>
      <c r="F360" s="56"/>
      <c r="G360" s="56"/>
      <c r="H360" s="56"/>
      <c r="I360" s="52"/>
      <c r="J360" s="52"/>
      <c r="K360" s="62"/>
      <c r="L360" s="62"/>
      <c r="M360" s="56"/>
      <c r="N360" s="52"/>
      <c r="O360" s="52"/>
      <c r="P360" s="62"/>
      <c r="Q360" s="62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3:32" s="4" customFormat="1" ht="18" customHeight="1" x14ac:dyDescent="0.25">
      <c r="C361" s="52"/>
      <c r="D361" s="55"/>
      <c r="E361" s="56"/>
      <c r="F361" s="75"/>
      <c r="G361" s="56"/>
      <c r="H361" s="56"/>
      <c r="I361" s="98"/>
      <c r="J361" s="98"/>
      <c r="K361" s="62"/>
      <c r="L361" s="56"/>
      <c r="M361" s="56"/>
      <c r="N361" s="98"/>
      <c r="O361" s="98"/>
      <c r="P361" s="56"/>
      <c r="Q361" s="56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3:32" s="4" customFormat="1" ht="18" customHeight="1" x14ac:dyDescent="0.25">
      <c r="C362" s="52"/>
      <c r="D362" s="55"/>
      <c r="E362" s="56"/>
      <c r="F362" s="56"/>
      <c r="G362" s="56"/>
      <c r="H362" s="56"/>
      <c r="I362" s="98"/>
      <c r="J362" s="98"/>
      <c r="K362" s="56"/>
      <c r="L362" s="56"/>
      <c r="M362" s="56"/>
      <c r="N362" s="98"/>
      <c r="O362" s="98"/>
      <c r="P362" s="56"/>
      <c r="Q362" s="56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3:32" s="4" customFormat="1" ht="18" customHeight="1" x14ac:dyDescent="0.25">
      <c r="C363" s="52"/>
      <c r="D363" s="76"/>
      <c r="E363" s="56"/>
      <c r="F363" s="56"/>
      <c r="G363" s="56"/>
      <c r="H363" s="56"/>
      <c r="I363" s="52"/>
      <c r="J363" s="52"/>
      <c r="K363" s="62"/>
      <c r="L363" s="62"/>
      <c r="M363" s="56"/>
      <c r="N363" s="52"/>
      <c r="O363" s="52"/>
      <c r="P363" s="62"/>
      <c r="Q363" s="62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3:32" s="4" customFormat="1" ht="18" customHeight="1" x14ac:dyDescent="0.25">
      <c r="C364" s="52"/>
      <c r="D364" s="55"/>
      <c r="E364" s="56"/>
      <c r="F364" s="56"/>
      <c r="G364" s="56"/>
      <c r="H364" s="56"/>
      <c r="I364" s="52"/>
      <c r="J364" s="52"/>
      <c r="K364" s="62"/>
      <c r="L364" s="62"/>
      <c r="M364" s="56"/>
      <c r="N364" s="52"/>
      <c r="O364" s="52"/>
      <c r="P364" s="62"/>
      <c r="Q364" s="62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3:32" s="4" customFormat="1" ht="18" customHeight="1" x14ac:dyDescent="0.25">
      <c r="C365" s="52"/>
      <c r="D365" s="55"/>
      <c r="E365" s="56"/>
      <c r="F365" s="56"/>
      <c r="G365" s="56"/>
      <c r="H365" s="56"/>
      <c r="I365" s="52"/>
      <c r="J365" s="52"/>
      <c r="K365" s="62"/>
      <c r="L365" s="62"/>
      <c r="M365" s="56"/>
      <c r="N365" s="52"/>
      <c r="O365" s="52"/>
      <c r="P365" s="62"/>
      <c r="Q365" s="62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3:32" s="4" customFormat="1" ht="18" customHeight="1" x14ac:dyDescent="0.25">
      <c r="C366" s="52"/>
      <c r="D366" s="55"/>
      <c r="E366" s="56"/>
      <c r="F366" s="56"/>
      <c r="G366" s="56"/>
      <c r="H366" s="56"/>
      <c r="I366" s="52"/>
      <c r="J366" s="52"/>
      <c r="K366" s="62"/>
      <c r="L366" s="62"/>
      <c r="M366" s="56"/>
      <c r="N366" s="52"/>
      <c r="O366" s="52"/>
      <c r="P366" s="62"/>
      <c r="Q366" s="62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3:32" s="4" customFormat="1" ht="18" customHeight="1" x14ac:dyDescent="0.25">
      <c r="C367" s="52"/>
      <c r="D367" s="76"/>
      <c r="E367" s="56"/>
      <c r="F367" s="56"/>
      <c r="G367" s="56"/>
      <c r="H367" s="56"/>
      <c r="I367" s="52"/>
      <c r="J367" s="52"/>
      <c r="K367" s="62"/>
      <c r="L367" s="62"/>
      <c r="M367" s="56"/>
      <c r="N367" s="52"/>
      <c r="O367" s="52"/>
      <c r="P367" s="62"/>
      <c r="Q367" s="62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3:32" s="4" customFormat="1" ht="18" customHeight="1" x14ac:dyDescent="0.25">
      <c r="C368" s="52"/>
      <c r="D368" s="76"/>
      <c r="E368" s="56"/>
      <c r="F368" s="56"/>
      <c r="G368" s="56"/>
      <c r="H368" s="56"/>
      <c r="I368" s="52"/>
      <c r="J368" s="52"/>
      <c r="K368" s="62"/>
      <c r="L368" s="62"/>
      <c r="M368" s="56"/>
      <c r="N368" s="52"/>
      <c r="O368" s="52"/>
      <c r="P368" s="62"/>
      <c r="Q368" s="62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3:32" s="4" customFormat="1" ht="18" customHeight="1" x14ac:dyDescent="0.25">
      <c r="C369" s="52"/>
      <c r="D369" s="55"/>
      <c r="E369" s="56"/>
      <c r="F369" s="56"/>
      <c r="G369" s="56"/>
      <c r="H369" s="56"/>
      <c r="I369" s="52"/>
      <c r="J369" s="52"/>
      <c r="K369" s="62"/>
      <c r="L369" s="62"/>
      <c r="M369" s="56"/>
      <c r="N369" s="52"/>
      <c r="O369" s="52"/>
      <c r="P369" s="62"/>
      <c r="Q369" s="62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3:32" s="4" customFormat="1" ht="18" customHeight="1" x14ac:dyDescent="0.25">
      <c r="C370" s="52"/>
      <c r="D370" s="76"/>
      <c r="E370" s="56"/>
      <c r="F370" s="56"/>
      <c r="G370" s="56"/>
      <c r="H370" s="56"/>
      <c r="I370" s="52"/>
      <c r="J370" s="52"/>
      <c r="K370" s="62"/>
      <c r="L370" s="62"/>
      <c r="M370" s="56"/>
      <c r="N370" s="52"/>
      <c r="O370" s="52"/>
      <c r="P370" s="62"/>
      <c r="Q370" s="62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3:32" s="4" customFormat="1" ht="18" customHeight="1" x14ac:dyDescent="0.25">
      <c r="C371" s="52"/>
      <c r="D371" s="76"/>
      <c r="E371" s="56"/>
      <c r="F371" s="56"/>
      <c r="G371" s="56"/>
      <c r="H371" s="56"/>
      <c r="I371" s="52"/>
      <c r="J371" s="52"/>
      <c r="K371" s="62"/>
      <c r="L371" s="62"/>
      <c r="M371" s="56"/>
      <c r="N371" s="52"/>
      <c r="O371" s="52"/>
      <c r="P371" s="62"/>
      <c r="Q371" s="62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3:32" s="4" customFormat="1" ht="18" customHeight="1" x14ac:dyDescent="0.25">
      <c r="C372" s="52"/>
      <c r="D372" s="76"/>
      <c r="E372" s="56"/>
      <c r="F372" s="56"/>
      <c r="G372" s="56"/>
      <c r="H372" s="56"/>
      <c r="I372" s="52"/>
      <c r="J372" s="52"/>
      <c r="K372" s="62"/>
      <c r="L372" s="62"/>
      <c r="M372" s="56"/>
      <c r="N372" s="52"/>
      <c r="O372" s="52"/>
      <c r="P372" s="62"/>
      <c r="Q372" s="62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3:32" s="4" customFormat="1" ht="18" customHeight="1" x14ac:dyDescent="0.25">
      <c r="C373" s="52"/>
      <c r="D373" s="76"/>
      <c r="E373" s="56"/>
      <c r="F373" s="56"/>
      <c r="G373" s="56"/>
      <c r="H373" s="56"/>
      <c r="I373" s="52"/>
      <c r="J373" s="52"/>
      <c r="K373" s="62"/>
      <c r="L373" s="62"/>
      <c r="M373" s="56"/>
      <c r="N373" s="52"/>
      <c r="O373" s="52"/>
      <c r="P373" s="62"/>
      <c r="Q373" s="62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3:32" s="4" customFormat="1" ht="18" customHeight="1" x14ac:dyDescent="0.25">
      <c r="C374" s="52"/>
      <c r="D374" s="76"/>
      <c r="E374" s="56"/>
      <c r="F374" s="56"/>
      <c r="G374" s="56"/>
      <c r="H374" s="56"/>
      <c r="I374" s="52"/>
      <c r="J374" s="52"/>
      <c r="K374" s="62"/>
      <c r="L374" s="62"/>
      <c r="M374" s="56"/>
      <c r="N374" s="52"/>
      <c r="O374" s="52"/>
      <c r="P374" s="62"/>
      <c r="Q374" s="62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3:32" s="4" customFormat="1" ht="18" customHeight="1" x14ac:dyDescent="0.25">
      <c r="C375" s="52"/>
      <c r="D375" s="55"/>
      <c r="E375" s="56"/>
      <c r="F375" s="56"/>
      <c r="G375" s="56"/>
      <c r="H375" s="56"/>
      <c r="I375" s="98"/>
      <c r="J375" s="98"/>
      <c r="K375" s="56"/>
      <c r="L375" s="56"/>
      <c r="M375" s="56"/>
      <c r="N375" s="98"/>
      <c r="O375" s="98"/>
      <c r="P375" s="56"/>
      <c r="Q375" s="56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3:32" s="4" customFormat="1" ht="18" customHeight="1" x14ac:dyDescent="0.25">
      <c r="C376" s="52"/>
      <c r="D376" s="55"/>
      <c r="E376" s="56"/>
      <c r="F376" s="56"/>
      <c r="G376" s="56"/>
      <c r="H376" s="56"/>
      <c r="I376" s="98"/>
      <c r="J376" s="98"/>
      <c r="K376" s="56"/>
      <c r="L376" s="56"/>
      <c r="M376" s="56"/>
      <c r="N376" s="98"/>
      <c r="O376" s="98"/>
      <c r="P376" s="56"/>
      <c r="Q376" s="56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3:32" s="4" customFormat="1" ht="18" customHeight="1" x14ac:dyDescent="0.25">
      <c r="C377" s="52"/>
      <c r="D377" s="76"/>
      <c r="E377" s="56"/>
      <c r="F377" s="56"/>
      <c r="G377" s="56"/>
      <c r="H377" s="56"/>
      <c r="I377" s="52"/>
      <c r="J377" s="52"/>
      <c r="K377" s="62"/>
      <c r="L377" s="62"/>
      <c r="M377" s="56"/>
      <c r="N377" s="52"/>
      <c r="O377" s="52"/>
      <c r="P377" s="62"/>
      <c r="Q377" s="62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3:32" s="4" customFormat="1" ht="18" customHeight="1" x14ac:dyDescent="0.25">
      <c r="C378" s="52"/>
      <c r="D378" s="76"/>
      <c r="E378" s="56"/>
      <c r="F378" s="56"/>
      <c r="G378" s="56"/>
      <c r="H378" s="56"/>
      <c r="I378" s="52"/>
      <c r="J378" s="52"/>
      <c r="K378" s="62"/>
      <c r="L378" s="62"/>
      <c r="M378" s="56"/>
      <c r="N378" s="52"/>
      <c r="O378" s="52"/>
      <c r="P378" s="62"/>
      <c r="Q378" s="62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3:32" s="4" customFormat="1" ht="18" customHeight="1" x14ac:dyDescent="0.25">
      <c r="C379" s="52"/>
      <c r="D379" s="76"/>
      <c r="E379" s="56"/>
      <c r="F379" s="56"/>
      <c r="G379" s="56"/>
      <c r="H379" s="56"/>
      <c r="I379" s="52"/>
      <c r="J379" s="52"/>
      <c r="K379" s="62"/>
      <c r="L379" s="62"/>
      <c r="M379" s="56"/>
      <c r="N379" s="52"/>
      <c r="O379" s="52"/>
      <c r="P379" s="62"/>
      <c r="Q379" s="62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3:32" s="4" customFormat="1" ht="18" customHeight="1" x14ac:dyDescent="0.25">
      <c r="C380" s="52"/>
      <c r="D380" s="76"/>
      <c r="E380" s="56"/>
      <c r="F380" s="56"/>
      <c r="G380" s="56"/>
      <c r="H380" s="56"/>
      <c r="I380" s="52"/>
      <c r="J380" s="52"/>
      <c r="K380" s="62"/>
      <c r="L380" s="62"/>
      <c r="M380" s="56"/>
      <c r="N380" s="52"/>
      <c r="O380" s="52"/>
      <c r="P380" s="62"/>
      <c r="Q380" s="62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3:32" s="4" customFormat="1" ht="18" customHeight="1" x14ac:dyDescent="0.25">
      <c r="C381" s="52"/>
      <c r="D381" s="76"/>
      <c r="E381" s="56"/>
      <c r="F381" s="56"/>
      <c r="G381" s="56"/>
      <c r="H381" s="56"/>
      <c r="I381" s="52"/>
      <c r="J381" s="52"/>
      <c r="K381" s="62"/>
      <c r="L381" s="62"/>
      <c r="M381" s="56"/>
      <c r="N381" s="52"/>
      <c r="O381" s="52"/>
      <c r="P381" s="62"/>
      <c r="Q381" s="62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3:32" s="4" customFormat="1" ht="18" customHeight="1" x14ac:dyDescent="0.25">
      <c r="C382" s="52"/>
      <c r="D382" s="76"/>
      <c r="E382" s="56"/>
      <c r="F382" s="56"/>
      <c r="G382" s="56"/>
      <c r="H382" s="56"/>
      <c r="I382" s="52"/>
      <c r="J382" s="52"/>
      <c r="K382" s="62"/>
      <c r="L382" s="62"/>
      <c r="M382" s="56"/>
      <c r="N382" s="52"/>
      <c r="O382" s="52"/>
      <c r="P382" s="62"/>
      <c r="Q382" s="62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3:32" s="4" customFormat="1" ht="18" customHeight="1" x14ac:dyDescent="0.25">
      <c r="C383" s="52"/>
      <c r="D383" s="76"/>
      <c r="E383" s="56"/>
      <c r="F383" s="56"/>
      <c r="G383" s="56"/>
      <c r="H383" s="56"/>
      <c r="I383" s="52"/>
      <c r="J383" s="52"/>
      <c r="K383" s="62"/>
      <c r="L383" s="62"/>
      <c r="M383" s="56"/>
      <c r="N383" s="52"/>
      <c r="O383" s="52"/>
      <c r="P383" s="62"/>
      <c r="Q383" s="62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3:32" s="4" customFormat="1" ht="18" customHeight="1" x14ac:dyDescent="0.25">
      <c r="C384" s="52"/>
      <c r="D384" s="76"/>
      <c r="E384" s="56"/>
      <c r="F384" s="56"/>
      <c r="G384" s="56"/>
      <c r="H384" s="56"/>
      <c r="I384" s="52"/>
      <c r="J384" s="52"/>
      <c r="K384" s="62"/>
      <c r="L384" s="62"/>
      <c r="M384" s="56"/>
      <c r="N384" s="52"/>
      <c r="O384" s="52"/>
      <c r="P384" s="62"/>
      <c r="Q384" s="62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3:32" s="4" customFormat="1" ht="18" customHeight="1" x14ac:dyDescent="0.25">
      <c r="C385" s="52"/>
      <c r="D385" s="76"/>
      <c r="E385" s="56"/>
      <c r="F385" s="56"/>
      <c r="G385" s="56"/>
      <c r="H385" s="56"/>
      <c r="I385" s="52"/>
      <c r="J385" s="52"/>
      <c r="K385" s="62"/>
      <c r="L385" s="62"/>
      <c r="M385" s="56"/>
      <c r="N385" s="52"/>
      <c r="O385" s="52"/>
      <c r="P385" s="62"/>
      <c r="Q385" s="62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3:32" s="4" customFormat="1" ht="18" customHeight="1" x14ac:dyDescent="0.25">
      <c r="C386" s="52"/>
      <c r="D386" s="76"/>
      <c r="E386" s="56"/>
      <c r="F386" s="56"/>
      <c r="G386" s="56"/>
      <c r="H386" s="56"/>
      <c r="I386" s="52"/>
      <c r="J386" s="52"/>
      <c r="K386" s="62"/>
      <c r="L386" s="62"/>
      <c r="M386" s="56"/>
      <c r="N386" s="52"/>
      <c r="O386" s="52"/>
      <c r="P386" s="62"/>
      <c r="Q386" s="62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3:32" s="4" customFormat="1" ht="18" customHeight="1" x14ac:dyDescent="0.25">
      <c r="C387" s="52"/>
      <c r="D387" s="76"/>
      <c r="E387" s="56"/>
      <c r="F387" s="56"/>
      <c r="G387" s="56"/>
      <c r="H387" s="56"/>
      <c r="I387" s="52"/>
      <c r="J387" s="52"/>
      <c r="K387" s="62"/>
      <c r="L387" s="62"/>
      <c r="M387" s="56"/>
      <c r="N387" s="52"/>
      <c r="O387" s="52"/>
      <c r="P387" s="62"/>
      <c r="Q387" s="62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3:32" s="4" customFormat="1" ht="18" customHeight="1" x14ac:dyDescent="0.25">
      <c r="C388" s="52"/>
      <c r="D388" s="76"/>
      <c r="E388" s="56"/>
      <c r="F388" s="56"/>
      <c r="G388" s="56"/>
      <c r="H388" s="56"/>
      <c r="I388" s="52"/>
      <c r="J388" s="52"/>
      <c r="K388" s="62"/>
      <c r="L388" s="62"/>
      <c r="M388" s="56"/>
      <c r="N388" s="52"/>
      <c r="O388" s="52"/>
      <c r="P388" s="62"/>
      <c r="Q388" s="62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3:32" s="4" customFormat="1" ht="18" customHeight="1" x14ac:dyDescent="0.25">
      <c r="C389" s="52"/>
      <c r="D389" s="76"/>
      <c r="E389" s="56"/>
      <c r="F389" s="56"/>
      <c r="G389" s="56"/>
      <c r="H389" s="56"/>
      <c r="I389" s="52"/>
      <c r="J389" s="52"/>
      <c r="K389" s="62"/>
      <c r="L389" s="62"/>
      <c r="M389" s="56"/>
      <c r="N389" s="52"/>
      <c r="O389" s="52"/>
      <c r="P389" s="62"/>
      <c r="Q389" s="62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3:32" s="4" customFormat="1" ht="18" customHeight="1" x14ac:dyDescent="0.25">
      <c r="C390" s="52"/>
      <c r="D390" s="55"/>
      <c r="E390" s="56"/>
      <c r="F390" s="56"/>
      <c r="G390" s="56"/>
      <c r="H390" s="56"/>
      <c r="I390" s="98"/>
      <c r="J390" s="98"/>
      <c r="K390" s="56"/>
      <c r="L390" s="56"/>
      <c r="M390" s="56"/>
      <c r="N390" s="98"/>
      <c r="O390" s="98"/>
      <c r="P390" s="56"/>
      <c r="Q390" s="56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3:32" s="4" customFormat="1" ht="18" customHeight="1" x14ac:dyDescent="0.25">
      <c r="C391" s="52"/>
      <c r="D391" s="76"/>
      <c r="E391" s="56"/>
      <c r="F391" s="56"/>
      <c r="G391" s="56"/>
      <c r="H391" s="56"/>
      <c r="I391" s="52"/>
      <c r="J391" s="52"/>
      <c r="K391" s="62"/>
      <c r="L391" s="62"/>
      <c r="M391" s="56"/>
      <c r="N391" s="52"/>
      <c r="O391" s="52"/>
      <c r="P391" s="62"/>
      <c r="Q391" s="62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3:32" s="4" customFormat="1" ht="18" customHeight="1" x14ac:dyDescent="0.25">
      <c r="C392" s="52"/>
      <c r="D392" s="76"/>
      <c r="E392" s="56"/>
      <c r="F392" s="56"/>
      <c r="G392" s="56"/>
      <c r="H392" s="56"/>
      <c r="I392" s="52"/>
      <c r="J392" s="52"/>
      <c r="K392" s="62"/>
      <c r="L392" s="62"/>
      <c r="M392" s="56"/>
      <c r="N392" s="52"/>
      <c r="O392" s="52"/>
      <c r="P392" s="62"/>
      <c r="Q392" s="62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3:32" s="4" customFormat="1" ht="18" customHeight="1" x14ac:dyDescent="0.25">
      <c r="C393" s="52"/>
      <c r="D393" s="55"/>
      <c r="E393" s="56"/>
      <c r="F393" s="56"/>
      <c r="G393" s="56"/>
      <c r="H393" s="56"/>
      <c r="I393" s="98"/>
      <c r="J393" s="98"/>
      <c r="K393" s="56"/>
      <c r="L393" s="56"/>
      <c r="M393" s="56"/>
      <c r="N393" s="98"/>
      <c r="O393" s="98"/>
      <c r="P393" s="56"/>
      <c r="Q393" s="56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3:32" s="4" customFormat="1" ht="18" customHeight="1" x14ac:dyDescent="0.25">
      <c r="C394" s="52"/>
      <c r="D394" s="76"/>
      <c r="E394" s="56"/>
      <c r="F394" s="56"/>
      <c r="G394" s="56"/>
      <c r="H394" s="56"/>
      <c r="I394" s="52"/>
      <c r="J394" s="52"/>
      <c r="K394" s="62"/>
      <c r="L394" s="62"/>
      <c r="M394" s="56"/>
      <c r="N394" s="52"/>
      <c r="O394" s="52"/>
      <c r="P394" s="62"/>
      <c r="Q394" s="62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3:32" s="4" customFormat="1" ht="18" customHeight="1" x14ac:dyDescent="0.25">
      <c r="C395" s="52"/>
      <c r="D395" s="76"/>
      <c r="E395" s="56"/>
      <c r="F395" s="56"/>
      <c r="G395" s="56"/>
      <c r="H395" s="56"/>
      <c r="I395" s="52"/>
      <c r="J395" s="52"/>
      <c r="K395" s="62"/>
      <c r="L395" s="62"/>
      <c r="M395" s="56"/>
      <c r="N395" s="52"/>
      <c r="O395" s="52"/>
      <c r="P395" s="62"/>
      <c r="Q395" s="62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3:32" s="4" customFormat="1" ht="18" customHeight="1" x14ac:dyDescent="0.25">
      <c r="C396" s="52"/>
      <c r="D396" s="76"/>
      <c r="E396" s="56"/>
      <c r="F396" s="56"/>
      <c r="G396" s="56"/>
      <c r="H396" s="56"/>
      <c r="I396" s="52"/>
      <c r="J396" s="52"/>
      <c r="K396" s="62"/>
      <c r="L396" s="62"/>
      <c r="M396" s="56"/>
      <c r="N396" s="52"/>
      <c r="O396" s="52"/>
      <c r="P396" s="62"/>
      <c r="Q396" s="62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3:32" s="4" customFormat="1" ht="18" customHeight="1" x14ac:dyDescent="0.25">
      <c r="C397" s="52"/>
      <c r="D397" s="76"/>
      <c r="E397" s="56"/>
      <c r="F397" s="56"/>
      <c r="G397" s="56"/>
      <c r="H397" s="56"/>
      <c r="I397" s="52"/>
      <c r="J397" s="52"/>
      <c r="K397" s="62"/>
      <c r="L397" s="62"/>
      <c r="M397" s="56"/>
      <c r="N397" s="52"/>
      <c r="O397" s="52"/>
      <c r="P397" s="62"/>
      <c r="Q397" s="62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3:32" s="4" customFormat="1" ht="18" customHeight="1" x14ac:dyDescent="0.25">
      <c r="C398" s="52"/>
      <c r="D398" s="76"/>
      <c r="E398" s="56"/>
      <c r="F398" s="56"/>
      <c r="G398" s="56"/>
      <c r="H398" s="56"/>
      <c r="I398" s="52"/>
      <c r="J398" s="52"/>
      <c r="K398" s="62"/>
      <c r="L398" s="62"/>
      <c r="M398" s="56"/>
      <c r="N398" s="52"/>
      <c r="O398" s="52"/>
      <c r="P398" s="62"/>
      <c r="Q398" s="62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3:32" s="4" customFormat="1" ht="18" customHeight="1" x14ac:dyDescent="0.25">
      <c r="C399" s="52"/>
      <c r="D399" s="76"/>
      <c r="E399" s="56"/>
      <c r="F399" s="56"/>
      <c r="G399" s="56"/>
      <c r="H399" s="56"/>
      <c r="I399" s="52"/>
      <c r="J399" s="52"/>
      <c r="K399" s="62"/>
      <c r="L399" s="62"/>
      <c r="M399" s="56"/>
      <c r="N399" s="52"/>
      <c r="O399" s="52"/>
      <c r="P399" s="62"/>
      <c r="Q399" s="62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3:32" s="4" customFormat="1" ht="18" customHeight="1" x14ac:dyDescent="0.25">
      <c r="C400" s="52"/>
      <c r="D400" s="76"/>
      <c r="E400" s="56"/>
      <c r="F400" s="56"/>
      <c r="G400" s="56"/>
      <c r="H400" s="56"/>
      <c r="I400" s="52"/>
      <c r="J400" s="52"/>
      <c r="K400" s="62"/>
      <c r="L400" s="62"/>
      <c r="M400" s="56"/>
      <c r="N400" s="52"/>
      <c r="O400" s="52"/>
      <c r="P400" s="62"/>
      <c r="Q400" s="62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s="4" customFormat="1" ht="18" customHeight="1" x14ac:dyDescent="0.25">
      <c r="C401" s="52"/>
      <c r="D401" s="76"/>
      <c r="E401" s="56"/>
      <c r="F401" s="56"/>
      <c r="G401" s="56"/>
      <c r="H401" s="56"/>
      <c r="I401" s="52"/>
      <c r="J401" s="52"/>
      <c r="K401" s="62"/>
      <c r="L401" s="62"/>
      <c r="M401" s="56"/>
      <c r="N401" s="52"/>
      <c r="O401" s="52"/>
      <c r="P401" s="62"/>
      <c r="Q401" s="62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s="4" customFormat="1" ht="18" customHeight="1" x14ac:dyDescent="0.25">
      <c r="C402" s="52"/>
      <c r="D402" s="55"/>
      <c r="E402" s="56"/>
      <c r="F402" s="75"/>
      <c r="G402" s="56"/>
      <c r="H402" s="56"/>
      <c r="I402" s="98"/>
      <c r="J402" s="98"/>
      <c r="K402" s="56"/>
      <c r="L402" s="56"/>
      <c r="M402" s="56"/>
      <c r="N402" s="98"/>
      <c r="O402" s="98"/>
      <c r="P402" s="56"/>
      <c r="Q402" s="56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s="4" customFormat="1" ht="18" customHeight="1" x14ac:dyDescent="0.25">
      <c r="C403" s="52"/>
      <c r="D403" s="76"/>
      <c r="E403" s="56"/>
      <c r="F403" s="56"/>
      <c r="G403" s="56"/>
      <c r="H403" s="56"/>
      <c r="I403" s="52"/>
      <c r="J403" s="52"/>
      <c r="K403" s="62"/>
      <c r="L403" s="62"/>
      <c r="M403" s="56"/>
      <c r="N403" s="52"/>
      <c r="O403" s="52"/>
      <c r="P403" s="62"/>
      <c r="Q403" s="62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s="4" customFormat="1" ht="18" customHeight="1" x14ac:dyDescent="0.25">
      <c r="C404" s="52"/>
      <c r="D404" s="55"/>
      <c r="E404" s="56"/>
      <c r="F404" s="56"/>
      <c r="G404" s="56"/>
      <c r="H404" s="56"/>
      <c r="I404" s="98"/>
      <c r="J404" s="98"/>
      <c r="K404" s="56"/>
      <c r="L404" s="56"/>
      <c r="M404" s="56"/>
      <c r="N404" s="98"/>
      <c r="O404" s="98"/>
      <c r="P404" s="56"/>
      <c r="Q404" s="56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s="4" customFormat="1" ht="18" customHeight="1" x14ac:dyDescent="0.25">
      <c r="C405" s="52"/>
      <c r="D405" s="76"/>
      <c r="E405" s="56"/>
      <c r="F405" s="56"/>
      <c r="G405" s="56"/>
      <c r="H405" s="56"/>
      <c r="I405" s="52"/>
      <c r="J405" s="52"/>
      <c r="K405" s="62"/>
      <c r="L405" s="62"/>
      <c r="M405" s="56"/>
      <c r="N405" s="52"/>
      <c r="O405" s="52"/>
      <c r="P405" s="62"/>
      <c r="Q405" s="62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s="4" customFormat="1" ht="18" customHeight="1" x14ac:dyDescent="0.25">
      <c r="C406" s="52"/>
      <c r="D406" s="76"/>
      <c r="E406" s="56"/>
      <c r="F406" s="56"/>
      <c r="G406" s="56"/>
      <c r="H406" s="56"/>
      <c r="I406" s="52"/>
      <c r="J406" s="52"/>
      <c r="K406" s="62"/>
      <c r="L406" s="62"/>
      <c r="M406" s="56"/>
      <c r="N406" s="52"/>
      <c r="O406" s="52"/>
      <c r="P406" s="62"/>
      <c r="Q406" s="62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s="4" customFormat="1" ht="18" customHeight="1" x14ac:dyDescent="0.25">
      <c r="C407" s="52"/>
      <c r="D407" s="76"/>
      <c r="E407" s="56"/>
      <c r="F407" s="56"/>
      <c r="G407" s="56"/>
      <c r="H407" s="56"/>
      <c r="I407" s="52"/>
      <c r="J407" s="52"/>
      <c r="K407" s="62"/>
      <c r="L407" s="62"/>
      <c r="M407" s="56"/>
      <c r="N407" s="52"/>
      <c r="O407" s="52"/>
      <c r="P407" s="62"/>
      <c r="Q407" s="62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s="4" customFormat="1" ht="18" customHeight="1" x14ac:dyDescent="0.25">
      <c r="C408" s="52"/>
      <c r="D408" s="76"/>
      <c r="E408" s="56"/>
      <c r="F408" s="56"/>
      <c r="G408" s="56"/>
      <c r="H408" s="56"/>
      <c r="I408" s="52"/>
      <c r="J408" s="52"/>
      <c r="K408" s="62"/>
      <c r="L408" s="62"/>
      <c r="M408" s="56"/>
      <c r="N408" s="52"/>
      <c r="O408" s="52"/>
      <c r="P408" s="62"/>
      <c r="Q408" s="62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s="4" customFormat="1" ht="18" customHeight="1" x14ac:dyDescent="0.25">
      <c r="A409" s="78"/>
      <c r="B409" s="78"/>
      <c r="C409" s="52"/>
      <c r="D409" s="76"/>
      <c r="E409" s="56"/>
      <c r="F409" s="56"/>
      <c r="G409" s="56"/>
      <c r="H409" s="56"/>
      <c r="I409" s="52"/>
      <c r="J409" s="52"/>
      <c r="K409" s="62"/>
      <c r="L409" s="62"/>
      <c r="M409" s="56"/>
      <c r="N409" s="52"/>
      <c r="O409" s="52"/>
      <c r="P409" s="62"/>
      <c r="Q409" s="62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s="4" customFormat="1" ht="18" customHeight="1" x14ac:dyDescent="0.25">
      <c r="A410" s="78"/>
      <c r="B410" s="78"/>
      <c r="C410" s="52"/>
      <c r="D410" s="76"/>
      <c r="E410" s="56"/>
      <c r="F410" s="56"/>
      <c r="G410" s="56"/>
      <c r="H410" s="56"/>
      <c r="I410" s="52"/>
      <c r="J410" s="52"/>
      <c r="K410" s="62"/>
      <c r="L410" s="62"/>
      <c r="M410" s="56"/>
      <c r="N410" s="52"/>
      <c r="O410" s="52"/>
      <c r="P410" s="62"/>
      <c r="Q410" s="62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s="4" customFormat="1" ht="18" customHeight="1" x14ac:dyDescent="0.25">
      <c r="A411" s="78"/>
      <c r="B411" s="78"/>
      <c r="C411" s="52"/>
      <c r="D411" s="76"/>
      <c r="E411" s="56"/>
      <c r="F411" s="56"/>
      <c r="G411" s="56"/>
      <c r="H411" s="56"/>
      <c r="I411" s="52"/>
      <c r="J411" s="52"/>
      <c r="K411" s="62"/>
      <c r="L411" s="62"/>
      <c r="M411" s="56"/>
      <c r="N411" s="52"/>
      <c r="O411" s="52"/>
      <c r="P411" s="62"/>
      <c r="Q411" s="62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s="4" customFormat="1" ht="18" customHeight="1" x14ac:dyDescent="0.25">
      <c r="A412" s="78"/>
      <c r="B412" s="78"/>
      <c r="C412" s="52"/>
      <c r="D412" s="55"/>
      <c r="E412" s="56"/>
      <c r="F412" s="56"/>
      <c r="G412" s="56"/>
      <c r="H412" s="56"/>
      <c r="I412" s="52"/>
      <c r="J412" s="52"/>
      <c r="K412" s="62"/>
      <c r="L412" s="62"/>
      <c r="M412" s="56"/>
      <c r="N412" s="52"/>
      <c r="O412" s="52"/>
      <c r="P412" s="62"/>
      <c r="Q412" s="62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s="4" customFormat="1" ht="18" customHeight="1" x14ac:dyDescent="0.25">
      <c r="I413" s="2"/>
      <c r="J413" s="2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s="4" customFormat="1" ht="18" customHeight="1" x14ac:dyDescent="0.25">
      <c r="I414" s="2"/>
      <c r="J414" s="2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s="4" customFormat="1" ht="18" customHeight="1" x14ac:dyDescent="0.25">
      <c r="I415" s="2"/>
      <c r="J415" s="2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s="4" customFormat="1" ht="18" customHeight="1" x14ac:dyDescent="0.25">
      <c r="I416" s="2"/>
      <c r="J416" s="2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3:32" s="4" customFormat="1" ht="18" customHeight="1" x14ac:dyDescent="0.25">
      <c r="I417" s="2"/>
      <c r="J417" s="2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3:32" s="4" customFormat="1" ht="18" customHeight="1" x14ac:dyDescent="0.25">
      <c r="I418" s="2"/>
      <c r="J418" s="2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3:32" s="4" customFormat="1" ht="18" customHeight="1" x14ac:dyDescent="0.25">
      <c r="I419" s="2"/>
      <c r="J419" s="2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3:32" s="4" customFormat="1" ht="18" customHeight="1" x14ac:dyDescent="0.25">
      <c r="I420" s="2"/>
      <c r="J420" s="2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3:32" s="4" customFormat="1" ht="18" customHeight="1" x14ac:dyDescent="0.25">
      <c r="I421" s="2"/>
      <c r="J421" s="2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3:32" s="4" customFormat="1" ht="18" customHeight="1" x14ac:dyDescent="0.25">
      <c r="I422" s="2"/>
      <c r="J422" s="2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3:32" s="4" customFormat="1" ht="18" customHeight="1" x14ac:dyDescent="0.25">
      <c r="I423" s="2"/>
      <c r="J423" s="2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3:32" s="4" customFormat="1" ht="18" customHeight="1" x14ac:dyDescent="0.25">
      <c r="I424" s="2"/>
      <c r="J424" s="2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3:32" s="4" customFormat="1" ht="18" customHeight="1" x14ac:dyDescent="0.25">
      <c r="I425" s="2"/>
      <c r="J425" s="2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3:32" s="4" customFormat="1" ht="18" customHeight="1" x14ac:dyDescent="0.25">
      <c r="I426" s="2"/>
      <c r="J426" s="2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3:32" s="4" customFormat="1" ht="18" customHeight="1" x14ac:dyDescent="0.25">
      <c r="I427" s="2"/>
      <c r="J427" s="2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3:32" s="4" customFormat="1" ht="18" customHeight="1" x14ac:dyDescent="0.25">
      <c r="I428" s="2"/>
      <c r="J428" s="2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3:32" s="4" customFormat="1" ht="18" customHeight="1" x14ac:dyDescent="0.25">
      <c r="I429" s="2"/>
      <c r="J429" s="2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3:32" s="4" customFormat="1" ht="18" customHeight="1" x14ac:dyDescent="0.25">
      <c r="I430" s="2"/>
      <c r="J430" s="2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3:32" s="4" customFormat="1" ht="18" customHeight="1" x14ac:dyDescent="0.25">
      <c r="C431" s="78"/>
      <c r="D431" s="78"/>
      <c r="E431" s="78"/>
      <c r="F431" s="78"/>
      <c r="G431" s="78"/>
      <c r="H431" s="78"/>
      <c r="I431" s="80"/>
      <c r="J431" s="80"/>
      <c r="K431" s="78"/>
      <c r="L431" s="78"/>
      <c r="M431" s="78"/>
      <c r="N431" s="78"/>
      <c r="O431" s="78"/>
      <c r="P431" s="78"/>
      <c r="Q431" s="78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3:32" s="4" customFormat="1" ht="18" customHeight="1" x14ac:dyDescent="0.25">
      <c r="C432" s="52"/>
      <c r="D432" s="76"/>
      <c r="E432" s="56"/>
      <c r="F432" s="56"/>
      <c r="G432" s="56"/>
      <c r="H432" s="56"/>
      <c r="I432" s="52"/>
      <c r="J432" s="52"/>
      <c r="K432" s="62"/>
      <c r="L432" s="62"/>
      <c r="M432" s="56"/>
      <c r="N432" s="52"/>
      <c r="O432" s="52"/>
      <c r="P432" s="62"/>
      <c r="Q432" s="62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3:32" s="4" customFormat="1" ht="18" customHeight="1" x14ac:dyDescent="0.25">
      <c r="C433" s="52"/>
      <c r="D433" s="55"/>
      <c r="E433" s="56"/>
      <c r="F433" s="56"/>
      <c r="G433" s="56"/>
      <c r="H433" s="56"/>
      <c r="I433" s="52"/>
      <c r="J433" s="52"/>
      <c r="K433" s="62"/>
      <c r="L433" s="62"/>
      <c r="M433" s="62"/>
      <c r="N433" s="52"/>
      <c r="O433" s="52"/>
      <c r="P433" s="62"/>
      <c r="Q433" s="62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3:32" s="4" customFormat="1" ht="18" customHeight="1" x14ac:dyDescent="0.25">
      <c r="C434" s="52"/>
      <c r="D434" s="76"/>
      <c r="E434" s="56"/>
      <c r="F434" s="75"/>
      <c r="G434" s="56"/>
      <c r="H434" s="56"/>
      <c r="I434" s="52"/>
      <c r="J434" s="52"/>
      <c r="K434" s="62"/>
      <c r="L434" s="62"/>
      <c r="M434" s="56"/>
      <c r="N434" s="52"/>
      <c r="O434" s="52"/>
      <c r="P434" s="62"/>
      <c r="Q434" s="62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</sheetData>
  <sortState ref="C73:Q93">
    <sortCondition ref="D7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39"/>
  <sheetViews>
    <sheetView showGridLines="0" tabSelected="1" workbookViewId="0">
      <selection activeCell="A15" sqref="A15"/>
    </sheetView>
  </sheetViews>
  <sheetFormatPr defaultRowHeight="15" x14ac:dyDescent="0.25"/>
  <cols>
    <col min="1" max="1" width="3.140625" style="5" customWidth="1"/>
    <col min="2" max="2" width="2" style="5" customWidth="1"/>
    <col min="3" max="3" width="4.7109375" style="2" customWidth="1"/>
    <col min="4" max="4" width="12.140625" style="68" customWidth="1"/>
    <col min="5" max="5" width="14.28515625" style="69" customWidth="1"/>
    <col min="6" max="6" width="13.28515625" style="69" customWidth="1"/>
    <col min="7" max="7" width="17.5703125" style="69" customWidth="1"/>
    <col min="8" max="8" width="12.140625" style="69" customWidth="1"/>
    <col min="9" max="10" width="4.7109375" style="2" customWidth="1"/>
    <col min="11" max="11" width="14.140625" style="1" customWidth="1"/>
    <col min="12" max="12" width="13" style="1" customWidth="1"/>
    <col min="13" max="13" width="11.85546875" style="1" customWidth="1"/>
    <col min="14" max="15" width="4.7109375" style="2" customWidth="1"/>
    <col min="16" max="16" width="21.42578125" style="1" customWidth="1"/>
    <col min="17" max="17" width="12" style="1" customWidth="1"/>
    <col min="18" max="18" width="9.140625" style="4"/>
    <col min="19" max="25" width="9.140625" style="5"/>
    <col min="26" max="26" width="10.7109375" style="5" customWidth="1"/>
    <col min="27" max="16384" width="9.140625" style="5"/>
  </cols>
  <sheetData>
    <row r="1" spans="3:18" ht="7.5" customHeight="1" x14ac:dyDescent="0.25"/>
    <row r="2" spans="3:18" s="45" customFormat="1" ht="26.25" customHeight="1" x14ac:dyDescent="0.25">
      <c r="C2" s="129"/>
      <c r="D2" s="70" t="s">
        <v>132</v>
      </c>
      <c r="E2" s="71"/>
      <c r="F2" s="71"/>
      <c r="G2" s="71"/>
      <c r="H2" s="72"/>
      <c r="I2" s="79"/>
      <c r="J2" s="79"/>
      <c r="K2" s="42"/>
      <c r="L2" s="42"/>
      <c r="M2" s="130"/>
      <c r="N2" s="44"/>
      <c r="O2" s="44"/>
      <c r="P2" s="42"/>
      <c r="Q2" s="41"/>
      <c r="R2" s="41"/>
    </row>
    <row r="3" spans="3:18" ht="24" customHeight="1" x14ac:dyDescent="0.2">
      <c r="C3" s="80"/>
      <c r="D3" s="87" t="s">
        <v>6</v>
      </c>
      <c r="E3" s="88" t="s">
        <v>83</v>
      </c>
      <c r="F3" s="88" t="s">
        <v>84</v>
      </c>
      <c r="G3" s="88" t="s">
        <v>0</v>
      </c>
      <c r="H3" s="88" t="s">
        <v>1</v>
      </c>
      <c r="I3" s="89" t="s">
        <v>2</v>
      </c>
      <c r="J3" s="89" t="s">
        <v>3</v>
      </c>
      <c r="K3" s="88" t="s">
        <v>44</v>
      </c>
      <c r="L3" s="90" t="s">
        <v>85</v>
      </c>
      <c r="M3" s="88" t="s">
        <v>0</v>
      </c>
      <c r="N3" s="89" t="s">
        <v>4</v>
      </c>
      <c r="O3" s="89" t="s">
        <v>5</v>
      </c>
      <c r="P3" s="88" t="s">
        <v>7</v>
      </c>
      <c r="Q3" s="88" t="s">
        <v>8</v>
      </c>
      <c r="R3" s="3"/>
    </row>
    <row r="4" spans="3:18" ht="18" customHeight="1" x14ac:dyDescent="0.25">
      <c r="C4" s="7">
        <v>1</v>
      </c>
      <c r="D4" s="65" t="s">
        <v>144</v>
      </c>
      <c r="E4" s="47" t="s">
        <v>91</v>
      </c>
      <c r="F4" s="47" t="s">
        <v>145</v>
      </c>
      <c r="G4" s="47" t="s">
        <v>140</v>
      </c>
      <c r="H4" s="47" t="s">
        <v>119</v>
      </c>
      <c r="I4" s="66">
        <v>30</v>
      </c>
      <c r="J4" s="66" t="s">
        <v>9</v>
      </c>
      <c r="K4" s="47" t="s">
        <v>23</v>
      </c>
      <c r="L4" s="47" t="s">
        <v>146</v>
      </c>
      <c r="M4" s="47" t="s">
        <v>89</v>
      </c>
      <c r="N4" s="66" t="s">
        <v>10</v>
      </c>
      <c r="O4" s="66" t="s">
        <v>10</v>
      </c>
      <c r="P4" s="47" t="s">
        <v>147</v>
      </c>
      <c r="Q4" s="67" t="s">
        <v>12</v>
      </c>
      <c r="R4" s="3"/>
    </row>
    <row r="5" spans="3:18" ht="18" customHeight="1" x14ac:dyDescent="0.25">
      <c r="C5" s="8">
        <f t="shared" ref="C5:C37" si="0">C4+1</f>
        <v>2</v>
      </c>
      <c r="D5" s="48" t="s">
        <v>162</v>
      </c>
      <c r="E5" s="49" t="s">
        <v>163</v>
      </c>
      <c r="F5" s="49" t="s">
        <v>161</v>
      </c>
      <c r="G5" s="49"/>
      <c r="H5" s="49" t="s">
        <v>20</v>
      </c>
      <c r="I5" s="50">
        <v>17</v>
      </c>
      <c r="J5" s="50" t="s">
        <v>15</v>
      </c>
      <c r="K5" s="49"/>
      <c r="L5" s="49" t="s">
        <v>164</v>
      </c>
      <c r="M5" s="49" t="s">
        <v>164</v>
      </c>
      <c r="N5" s="50" t="s">
        <v>10</v>
      </c>
      <c r="O5" s="50" t="s">
        <v>10</v>
      </c>
      <c r="P5" s="49" t="s">
        <v>82</v>
      </c>
      <c r="Q5" s="51" t="s">
        <v>16</v>
      </c>
    </row>
    <row r="6" spans="3:18" ht="18" customHeight="1" x14ac:dyDescent="0.25">
      <c r="C6" s="8">
        <f t="shared" si="0"/>
        <v>3</v>
      </c>
      <c r="D6" s="48">
        <v>45</v>
      </c>
      <c r="E6" s="49" t="s">
        <v>217</v>
      </c>
      <c r="F6" s="49" t="s">
        <v>218</v>
      </c>
      <c r="G6" s="49"/>
      <c r="H6" s="49" t="s">
        <v>219</v>
      </c>
      <c r="I6" s="50">
        <v>18</v>
      </c>
      <c r="J6" s="50" t="s">
        <v>15</v>
      </c>
      <c r="K6" s="49" t="s">
        <v>13</v>
      </c>
      <c r="L6" s="49" t="s">
        <v>220</v>
      </c>
      <c r="M6" s="49" t="s">
        <v>13</v>
      </c>
      <c r="N6" s="50" t="s">
        <v>10</v>
      </c>
      <c r="O6" s="50" t="s">
        <v>10</v>
      </c>
      <c r="P6" s="49" t="s">
        <v>221</v>
      </c>
      <c r="Q6" s="51" t="s">
        <v>73</v>
      </c>
    </row>
    <row r="7" spans="3:18" ht="18" customHeight="1" x14ac:dyDescent="0.25">
      <c r="C7" s="8">
        <f t="shared" si="0"/>
        <v>4</v>
      </c>
      <c r="D7" s="48">
        <v>445</v>
      </c>
      <c r="E7" s="49" t="s">
        <v>87</v>
      </c>
      <c r="F7" s="49" t="s">
        <v>247</v>
      </c>
      <c r="G7" s="49" t="s">
        <v>233</v>
      </c>
      <c r="H7" s="49" t="s">
        <v>236</v>
      </c>
      <c r="I7" s="50">
        <v>21</v>
      </c>
      <c r="J7" s="50" t="s">
        <v>15</v>
      </c>
      <c r="K7" s="49" t="s">
        <v>46</v>
      </c>
      <c r="L7" s="49" t="s">
        <v>248</v>
      </c>
      <c r="M7" s="49"/>
      <c r="N7" s="50" t="s">
        <v>10</v>
      </c>
      <c r="O7" s="50" t="s">
        <v>10</v>
      </c>
      <c r="P7" s="49" t="s">
        <v>249</v>
      </c>
      <c r="Q7" s="51" t="s">
        <v>16</v>
      </c>
    </row>
    <row r="8" spans="3:18" ht="18" customHeight="1" x14ac:dyDescent="0.25">
      <c r="C8" s="8">
        <f t="shared" si="0"/>
        <v>5</v>
      </c>
      <c r="D8" s="48">
        <v>457</v>
      </c>
      <c r="E8" s="49" t="s">
        <v>91</v>
      </c>
      <c r="F8" s="49" t="s">
        <v>92</v>
      </c>
      <c r="G8" s="49"/>
      <c r="H8" s="49" t="s">
        <v>61</v>
      </c>
      <c r="I8" s="50">
        <v>38</v>
      </c>
      <c r="J8" s="50" t="s">
        <v>9</v>
      </c>
      <c r="K8" s="49" t="s">
        <v>96</v>
      </c>
      <c r="L8" s="49" t="s">
        <v>94</v>
      </c>
      <c r="M8" s="49" t="s">
        <v>94</v>
      </c>
      <c r="N8" s="50" t="s">
        <v>10</v>
      </c>
      <c r="O8" s="50" t="s">
        <v>10</v>
      </c>
      <c r="P8" s="49" t="s">
        <v>95</v>
      </c>
      <c r="Q8" s="51" t="s">
        <v>16</v>
      </c>
    </row>
    <row r="9" spans="3:18" ht="18" customHeight="1" x14ac:dyDescent="0.25">
      <c r="C9" s="8">
        <f t="shared" si="0"/>
        <v>6</v>
      </c>
      <c r="D9" s="48">
        <v>457</v>
      </c>
      <c r="E9" s="49" t="s">
        <v>222</v>
      </c>
      <c r="F9" s="49" t="s">
        <v>97</v>
      </c>
      <c r="G9" s="49" t="s">
        <v>245</v>
      </c>
      <c r="H9" s="49" t="s">
        <v>19</v>
      </c>
      <c r="I9" s="50">
        <v>36</v>
      </c>
      <c r="J9" s="50" t="s">
        <v>9</v>
      </c>
      <c r="K9" s="49" t="s">
        <v>96</v>
      </c>
      <c r="L9" s="49" t="s">
        <v>94</v>
      </c>
      <c r="M9" s="49" t="s">
        <v>94</v>
      </c>
      <c r="N9" s="50" t="s">
        <v>10</v>
      </c>
      <c r="O9" s="50" t="s">
        <v>10</v>
      </c>
      <c r="P9" s="49" t="s">
        <v>95</v>
      </c>
      <c r="Q9" s="51" t="s">
        <v>16</v>
      </c>
    </row>
    <row r="10" spans="3:18" ht="18" customHeight="1" x14ac:dyDescent="0.25">
      <c r="C10" s="8">
        <f t="shared" si="0"/>
        <v>7</v>
      </c>
      <c r="D10" s="48">
        <v>457</v>
      </c>
      <c r="E10" s="49" t="s">
        <v>98</v>
      </c>
      <c r="F10" s="49" t="s">
        <v>99</v>
      </c>
      <c r="G10" s="49"/>
      <c r="H10" s="49" t="s">
        <v>100</v>
      </c>
      <c r="I10" s="50">
        <v>19</v>
      </c>
      <c r="J10" s="50" t="s">
        <v>15</v>
      </c>
      <c r="K10" s="49" t="s">
        <v>46</v>
      </c>
      <c r="L10" s="49" t="s">
        <v>94</v>
      </c>
      <c r="M10" s="49" t="s">
        <v>94</v>
      </c>
      <c r="N10" s="50" t="s">
        <v>10</v>
      </c>
      <c r="O10" s="50" t="s">
        <v>10</v>
      </c>
      <c r="P10" s="49" t="s">
        <v>95</v>
      </c>
      <c r="Q10" s="51" t="s">
        <v>16</v>
      </c>
    </row>
    <row r="11" spans="3:18" ht="18" customHeight="1" x14ac:dyDescent="0.25">
      <c r="C11" s="8">
        <f t="shared" si="0"/>
        <v>8</v>
      </c>
      <c r="D11" s="48">
        <v>478</v>
      </c>
      <c r="E11" s="49" t="s">
        <v>254</v>
      </c>
      <c r="F11" s="49" t="s">
        <v>255</v>
      </c>
      <c r="G11" s="49"/>
      <c r="H11" s="49" t="s">
        <v>256</v>
      </c>
      <c r="I11" s="50">
        <v>24</v>
      </c>
      <c r="J11" s="50" t="s">
        <v>17</v>
      </c>
      <c r="K11" s="49" t="s">
        <v>46</v>
      </c>
      <c r="L11" s="49" t="s">
        <v>257</v>
      </c>
      <c r="M11" s="49" t="s">
        <v>89</v>
      </c>
      <c r="N11" s="50" t="s">
        <v>10</v>
      </c>
      <c r="O11" s="50" t="s">
        <v>10</v>
      </c>
      <c r="P11" s="49" t="s">
        <v>258</v>
      </c>
      <c r="Q11" s="51" t="s">
        <v>12</v>
      </c>
    </row>
    <row r="12" spans="3:18" ht="18" customHeight="1" x14ac:dyDescent="0.25">
      <c r="C12" s="8">
        <f t="shared" si="0"/>
        <v>9</v>
      </c>
      <c r="D12" s="48">
        <v>573</v>
      </c>
      <c r="E12" s="49" t="s">
        <v>125</v>
      </c>
      <c r="F12" s="49" t="s">
        <v>125</v>
      </c>
      <c r="G12" s="49"/>
      <c r="H12" s="49" t="s">
        <v>122</v>
      </c>
      <c r="I12" s="50">
        <v>26</v>
      </c>
      <c r="J12" s="50" t="s">
        <v>9</v>
      </c>
      <c r="K12" s="49" t="s">
        <v>23</v>
      </c>
      <c r="L12" s="49" t="s">
        <v>137</v>
      </c>
      <c r="M12" s="49" t="s">
        <v>89</v>
      </c>
      <c r="N12" s="50" t="s">
        <v>10</v>
      </c>
      <c r="O12" s="50" t="s">
        <v>10</v>
      </c>
      <c r="P12" s="49" t="s">
        <v>138</v>
      </c>
      <c r="Q12" s="51" t="s">
        <v>12</v>
      </c>
    </row>
    <row r="13" spans="3:18" ht="18" customHeight="1" x14ac:dyDescent="0.25">
      <c r="C13" s="8">
        <f t="shared" si="0"/>
        <v>10</v>
      </c>
      <c r="D13" s="48">
        <v>573</v>
      </c>
      <c r="E13" s="49" t="s">
        <v>91</v>
      </c>
      <c r="F13" s="49" t="s">
        <v>139</v>
      </c>
      <c r="G13" s="49" t="s">
        <v>140</v>
      </c>
      <c r="H13" s="49" t="s">
        <v>70</v>
      </c>
      <c r="I13" s="50">
        <v>24</v>
      </c>
      <c r="J13" s="50" t="s">
        <v>9</v>
      </c>
      <c r="K13" s="49" t="s">
        <v>23</v>
      </c>
      <c r="L13" s="49" t="s">
        <v>141</v>
      </c>
      <c r="M13" s="49" t="s">
        <v>89</v>
      </c>
      <c r="N13" s="50" t="s">
        <v>10</v>
      </c>
      <c r="O13" s="50" t="s">
        <v>10</v>
      </c>
      <c r="P13" s="49" t="s">
        <v>138</v>
      </c>
      <c r="Q13" s="51" t="s">
        <v>12</v>
      </c>
    </row>
    <row r="14" spans="3:18" ht="18" customHeight="1" x14ac:dyDescent="0.25">
      <c r="C14" s="8">
        <f t="shared" si="0"/>
        <v>11</v>
      </c>
      <c r="D14" s="48">
        <v>882</v>
      </c>
      <c r="E14" s="49" t="s">
        <v>160</v>
      </c>
      <c r="F14" s="49" t="s">
        <v>161</v>
      </c>
      <c r="G14" s="103"/>
      <c r="H14" s="49" t="s">
        <v>69</v>
      </c>
      <c r="I14" s="50">
        <v>38</v>
      </c>
      <c r="J14" s="50" t="s">
        <v>9</v>
      </c>
      <c r="K14" s="49" t="s">
        <v>13</v>
      </c>
      <c r="L14" s="49" t="s">
        <v>94</v>
      </c>
      <c r="M14" s="49" t="s">
        <v>94</v>
      </c>
      <c r="N14" s="50" t="s">
        <v>10</v>
      </c>
      <c r="O14" s="50" t="s">
        <v>10</v>
      </c>
      <c r="P14" s="49" t="s">
        <v>78</v>
      </c>
      <c r="Q14" s="51" t="s">
        <v>16</v>
      </c>
    </row>
    <row r="15" spans="3:18" s="4" customFormat="1" ht="18" customHeight="1" x14ac:dyDescent="0.25">
      <c r="C15" s="8">
        <f t="shared" si="0"/>
        <v>12</v>
      </c>
      <c r="D15" s="48">
        <v>1791</v>
      </c>
      <c r="E15" s="49" t="s">
        <v>91</v>
      </c>
      <c r="F15" s="49" t="s">
        <v>92</v>
      </c>
      <c r="G15" s="49"/>
      <c r="H15" s="49" t="s">
        <v>70</v>
      </c>
      <c r="I15" s="50">
        <v>3</v>
      </c>
      <c r="J15" s="50" t="s">
        <v>15</v>
      </c>
      <c r="K15" s="49" t="s">
        <v>13</v>
      </c>
      <c r="L15" s="49" t="s">
        <v>89</v>
      </c>
      <c r="M15" s="49" t="s">
        <v>89</v>
      </c>
      <c r="N15" s="50" t="s">
        <v>10</v>
      </c>
      <c r="O15" s="50" t="s">
        <v>11</v>
      </c>
      <c r="P15" s="49" t="s">
        <v>18</v>
      </c>
      <c r="Q15" s="51" t="s">
        <v>12</v>
      </c>
    </row>
    <row r="16" spans="3:18" s="4" customFormat="1" ht="18" customHeight="1" x14ac:dyDescent="0.25">
      <c r="C16" s="8">
        <f t="shared" si="0"/>
        <v>13</v>
      </c>
      <c r="D16" s="48">
        <v>1791</v>
      </c>
      <c r="E16" s="49" t="s">
        <v>87</v>
      </c>
      <c r="F16" s="49" t="s">
        <v>92</v>
      </c>
      <c r="G16" s="49"/>
      <c r="H16" s="49" t="s">
        <v>93</v>
      </c>
      <c r="I16" s="50">
        <v>32</v>
      </c>
      <c r="J16" s="50" t="s">
        <v>17</v>
      </c>
      <c r="K16" s="49" t="s">
        <v>13</v>
      </c>
      <c r="L16" s="49" t="s">
        <v>89</v>
      </c>
      <c r="M16" s="49" t="s">
        <v>89</v>
      </c>
      <c r="N16" s="50" t="s">
        <v>10</v>
      </c>
      <c r="O16" s="50" t="s">
        <v>11</v>
      </c>
      <c r="P16" s="49" t="s">
        <v>18</v>
      </c>
      <c r="Q16" s="51" t="s">
        <v>12</v>
      </c>
    </row>
    <row r="17" spans="3:17" s="4" customFormat="1" ht="18" customHeight="1" x14ac:dyDescent="0.25">
      <c r="C17" s="8">
        <f t="shared" si="0"/>
        <v>14</v>
      </c>
      <c r="D17" s="48">
        <v>1909</v>
      </c>
      <c r="E17" s="49" t="s">
        <v>112</v>
      </c>
      <c r="F17" s="49" t="s">
        <v>111</v>
      </c>
      <c r="G17" s="49" t="s">
        <v>112</v>
      </c>
      <c r="H17" s="49" t="s">
        <v>61</v>
      </c>
      <c r="I17" s="50">
        <v>32</v>
      </c>
      <c r="J17" s="50" t="s">
        <v>9</v>
      </c>
      <c r="K17" s="49" t="s">
        <v>113</v>
      </c>
      <c r="L17" s="49" t="s">
        <v>13</v>
      </c>
      <c r="M17" s="49" t="s">
        <v>89</v>
      </c>
      <c r="N17" s="50" t="s">
        <v>10</v>
      </c>
      <c r="O17" s="50" t="s">
        <v>11</v>
      </c>
      <c r="P17" s="49" t="s">
        <v>67</v>
      </c>
      <c r="Q17" s="51" t="s">
        <v>12</v>
      </c>
    </row>
    <row r="18" spans="3:17" s="4" customFormat="1" ht="18" customHeight="1" x14ac:dyDescent="0.25">
      <c r="C18" s="8">
        <f t="shared" si="0"/>
        <v>15</v>
      </c>
      <c r="D18" s="48">
        <v>1909</v>
      </c>
      <c r="E18" s="49" t="s">
        <v>112</v>
      </c>
      <c r="F18" s="49" t="s">
        <v>112</v>
      </c>
      <c r="G18" s="49" t="s">
        <v>112</v>
      </c>
      <c r="H18" s="49" t="s">
        <v>69</v>
      </c>
      <c r="I18" s="50">
        <v>23</v>
      </c>
      <c r="J18" s="50" t="s">
        <v>15</v>
      </c>
      <c r="K18" s="49" t="s">
        <v>114</v>
      </c>
      <c r="L18" s="49" t="s">
        <v>13</v>
      </c>
      <c r="M18" s="49" t="s">
        <v>89</v>
      </c>
      <c r="N18" s="50" t="s">
        <v>10</v>
      </c>
      <c r="O18" s="50" t="s">
        <v>11</v>
      </c>
      <c r="P18" s="49" t="s">
        <v>67</v>
      </c>
      <c r="Q18" s="51" t="s">
        <v>12</v>
      </c>
    </row>
    <row r="19" spans="3:17" s="4" customFormat="1" ht="18" customHeight="1" x14ac:dyDescent="0.25">
      <c r="C19" s="8">
        <f t="shared" si="0"/>
        <v>16</v>
      </c>
      <c r="D19" s="48">
        <v>1909</v>
      </c>
      <c r="E19" s="49" t="s">
        <v>91</v>
      </c>
      <c r="F19" s="49" t="s">
        <v>115</v>
      </c>
      <c r="G19" s="49"/>
      <c r="H19" s="49" t="s">
        <v>116</v>
      </c>
      <c r="I19" s="50">
        <v>17</v>
      </c>
      <c r="J19" s="50" t="s">
        <v>15</v>
      </c>
      <c r="K19" s="49" t="s">
        <v>23</v>
      </c>
      <c r="L19" s="49" t="s">
        <v>13</v>
      </c>
      <c r="M19" s="49" t="s">
        <v>89</v>
      </c>
      <c r="N19" s="50" t="s">
        <v>10</v>
      </c>
      <c r="O19" s="50" t="s">
        <v>11</v>
      </c>
      <c r="P19" s="49" t="s">
        <v>67</v>
      </c>
      <c r="Q19" s="51" t="s">
        <v>12</v>
      </c>
    </row>
    <row r="20" spans="3:17" s="4" customFormat="1" ht="18" customHeight="1" x14ac:dyDescent="0.25">
      <c r="C20" s="8">
        <f t="shared" si="0"/>
        <v>17</v>
      </c>
      <c r="D20" s="48">
        <v>1909</v>
      </c>
      <c r="E20" s="49" t="s">
        <v>222</v>
      </c>
      <c r="F20" s="49" t="s">
        <v>117</v>
      </c>
      <c r="G20" s="49"/>
      <c r="H20" s="49" t="s">
        <v>19</v>
      </c>
      <c r="I20" s="50">
        <v>38</v>
      </c>
      <c r="J20" s="50" t="s">
        <v>9</v>
      </c>
      <c r="K20" s="49" t="s">
        <v>23</v>
      </c>
      <c r="L20" s="49" t="s">
        <v>13</v>
      </c>
      <c r="M20" s="49" t="s">
        <v>89</v>
      </c>
      <c r="N20" s="50" t="s">
        <v>10</v>
      </c>
      <c r="O20" s="50" t="s">
        <v>11</v>
      </c>
      <c r="P20" s="49" t="s">
        <v>67</v>
      </c>
      <c r="Q20" s="51" t="s">
        <v>12</v>
      </c>
    </row>
    <row r="21" spans="3:17" s="4" customFormat="1" ht="18" customHeight="1" x14ac:dyDescent="0.25">
      <c r="C21" s="8">
        <f t="shared" si="0"/>
        <v>18</v>
      </c>
      <c r="D21" s="48">
        <v>1909</v>
      </c>
      <c r="E21" s="49" t="s">
        <v>223</v>
      </c>
      <c r="F21" s="49" t="s">
        <v>117</v>
      </c>
      <c r="G21" s="49"/>
      <c r="H21" s="49" t="s">
        <v>20</v>
      </c>
      <c r="I21" s="50">
        <v>23</v>
      </c>
      <c r="J21" s="50" t="s">
        <v>17</v>
      </c>
      <c r="K21" s="49" t="s">
        <v>46</v>
      </c>
      <c r="L21" s="49" t="s">
        <v>13</v>
      </c>
      <c r="M21" s="49" t="s">
        <v>89</v>
      </c>
      <c r="N21" s="50" t="s">
        <v>10</v>
      </c>
      <c r="O21" s="50" t="s">
        <v>11</v>
      </c>
      <c r="P21" s="49" t="s">
        <v>67</v>
      </c>
      <c r="Q21" s="51" t="s">
        <v>12</v>
      </c>
    </row>
    <row r="22" spans="3:17" s="4" customFormat="1" ht="18" customHeight="1" x14ac:dyDescent="0.25">
      <c r="C22" s="8">
        <f t="shared" si="0"/>
        <v>19</v>
      </c>
      <c r="D22" s="48">
        <v>1909</v>
      </c>
      <c r="E22" s="49" t="s">
        <v>223</v>
      </c>
      <c r="F22" s="49" t="s">
        <v>117</v>
      </c>
      <c r="G22" s="49"/>
      <c r="H22" s="49" t="s">
        <v>118</v>
      </c>
      <c r="I22" s="50">
        <v>11</v>
      </c>
      <c r="J22" s="50" t="s">
        <v>15</v>
      </c>
      <c r="K22" s="49" t="s">
        <v>68</v>
      </c>
      <c r="L22" s="49" t="s">
        <v>13</v>
      </c>
      <c r="M22" s="49" t="s">
        <v>89</v>
      </c>
      <c r="N22" s="50" t="s">
        <v>10</v>
      </c>
      <c r="O22" s="50" t="s">
        <v>11</v>
      </c>
      <c r="P22" s="49" t="s">
        <v>67</v>
      </c>
      <c r="Q22" s="51" t="s">
        <v>12</v>
      </c>
    </row>
    <row r="23" spans="3:17" s="4" customFormat="1" ht="18" customHeight="1" x14ac:dyDescent="0.25">
      <c r="C23" s="8">
        <f t="shared" si="0"/>
        <v>20</v>
      </c>
      <c r="D23" s="48">
        <v>1909</v>
      </c>
      <c r="E23" s="49" t="s">
        <v>223</v>
      </c>
      <c r="F23" s="49" t="s">
        <v>117</v>
      </c>
      <c r="G23" s="49"/>
      <c r="H23" s="49" t="s">
        <v>119</v>
      </c>
      <c r="I23" s="50">
        <v>9</v>
      </c>
      <c r="J23" s="50" t="s">
        <v>15</v>
      </c>
      <c r="K23" s="49" t="s">
        <v>68</v>
      </c>
      <c r="L23" s="49" t="s">
        <v>13</v>
      </c>
      <c r="M23" s="49" t="s">
        <v>89</v>
      </c>
      <c r="N23" s="50" t="s">
        <v>10</v>
      </c>
      <c r="O23" s="50" t="s">
        <v>11</v>
      </c>
      <c r="P23" s="49" t="s">
        <v>67</v>
      </c>
      <c r="Q23" s="51" t="s">
        <v>12</v>
      </c>
    </row>
    <row r="24" spans="3:17" s="4" customFormat="1" ht="18" customHeight="1" x14ac:dyDescent="0.25">
      <c r="C24" s="8">
        <f t="shared" si="0"/>
        <v>21</v>
      </c>
      <c r="D24" s="48">
        <v>1909</v>
      </c>
      <c r="E24" s="49" t="s">
        <v>244</v>
      </c>
      <c r="F24" s="49" t="s">
        <v>120</v>
      </c>
      <c r="G24" s="49" t="s">
        <v>121</v>
      </c>
      <c r="H24" s="49" t="s">
        <v>122</v>
      </c>
      <c r="I24" s="50">
        <v>17</v>
      </c>
      <c r="J24" s="50" t="s">
        <v>15</v>
      </c>
      <c r="K24" s="49" t="s">
        <v>23</v>
      </c>
      <c r="L24" s="49" t="s">
        <v>13</v>
      </c>
      <c r="M24" s="49" t="s">
        <v>89</v>
      </c>
      <c r="N24" s="50" t="s">
        <v>10</v>
      </c>
      <c r="O24" s="50" t="s">
        <v>11</v>
      </c>
      <c r="P24" s="49" t="s">
        <v>67</v>
      </c>
      <c r="Q24" s="51" t="s">
        <v>12</v>
      </c>
    </row>
    <row r="25" spans="3:17" s="4" customFormat="1" ht="18" customHeight="1" x14ac:dyDescent="0.25">
      <c r="C25" s="8">
        <f t="shared" si="0"/>
        <v>22</v>
      </c>
      <c r="D25" s="48">
        <v>1909</v>
      </c>
      <c r="E25" s="49" t="s">
        <v>125</v>
      </c>
      <c r="F25" s="49" t="s">
        <v>125</v>
      </c>
      <c r="G25" s="49"/>
      <c r="H25" s="49" t="s">
        <v>133</v>
      </c>
      <c r="I25" s="50">
        <v>18</v>
      </c>
      <c r="J25" s="50" t="s">
        <v>15</v>
      </c>
      <c r="K25" s="49" t="s">
        <v>13</v>
      </c>
      <c r="L25" s="49" t="s">
        <v>134</v>
      </c>
      <c r="M25" s="49" t="s">
        <v>134</v>
      </c>
      <c r="N25" s="50" t="s">
        <v>10</v>
      </c>
      <c r="O25" s="50" t="s">
        <v>11</v>
      </c>
      <c r="P25" s="49" t="s">
        <v>56</v>
      </c>
      <c r="Q25" s="51" t="s">
        <v>12</v>
      </c>
    </row>
    <row r="26" spans="3:17" s="4" customFormat="1" ht="18" customHeight="1" x14ac:dyDescent="0.25">
      <c r="C26" s="8">
        <f t="shared" si="0"/>
        <v>23</v>
      </c>
      <c r="D26" s="48">
        <v>1909</v>
      </c>
      <c r="E26" s="49" t="s">
        <v>135</v>
      </c>
      <c r="F26" s="49" t="s">
        <v>136</v>
      </c>
      <c r="G26" s="49" t="s">
        <v>135</v>
      </c>
      <c r="H26" s="49" t="s">
        <v>69</v>
      </c>
      <c r="I26" s="50">
        <v>27</v>
      </c>
      <c r="J26" s="50" t="s">
        <v>15</v>
      </c>
      <c r="K26" s="49" t="s">
        <v>13</v>
      </c>
      <c r="L26" s="49" t="s">
        <v>134</v>
      </c>
      <c r="M26" s="49" t="s">
        <v>134</v>
      </c>
      <c r="N26" s="50" t="s">
        <v>10</v>
      </c>
      <c r="O26" s="50" t="s">
        <v>11</v>
      </c>
      <c r="P26" s="49" t="s">
        <v>56</v>
      </c>
      <c r="Q26" s="51" t="s">
        <v>12</v>
      </c>
    </row>
    <row r="27" spans="3:17" s="4" customFormat="1" ht="18" customHeight="1" x14ac:dyDescent="0.25">
      <c r="C27" s="8">
        <f t="shared" si="0"/>
        <v>24</v>
      </c>
      <c r="D27" s="48">
        <v>1913</v>
      </c>
      <c r="E27" s="49" t="s">
        <v>201</v>
      </c>
      <c r="F27" s="49" t="s">
        <v>203</v>
      </c>
      <c r="G27" s="49"/>
      <c r="H27" s="49" t="s">
        <v>22</v>
      </c>
      <c r="I27" s="50">
        <v>16</v>
      </c>
      <c r="J27" s="50" t="s">
        <v>15</v>
      </c>
      <c r="K27" s="49" t="s">
        <v>23</v>
      </c>
      <c r="L27" s="49" t="s">
        <v>204</v>
      </c>
      <c r="M27" s="49" t="s">
        <v>204</v>
      </c>
      <c r="N27" s="50" t="s">
        <v>10</v>
      </c>
      <c r="O27" s="50" t="s">
        <v>11</v>
      </c>
      <c r="P27" s="49" t="s">
        <v>78</v>
      </c>
      <c r="Q27" s="51" t="s">
        <v>16</v>
      </c>
    </row>
    <row r="28" spans="3:17" s="4" customFormat="1" ht="18" customHeight="1" x14ac:dyDescent="0.25">
      <c r="C28" s="8">
        <f t="shared" si="0"/>
        <v>25</v>
      </c>
      <c r="D28" s="48">
        <v>1913</v>
      </c>
      <c r="E28" s="49" t="s">
        <v>205</v>
      </c>
      <c r="F28" s="49" t="s">
        <v>206</v>
      </c>
      <c r="G28" s="49"/>
      <c r="H28" s="49" t="s">
        <v>22</v>
      </c>
      <c r="I28" s="50">
        <v>24</v>
      </c>
      <c r="J28" s="50" t="s">
        <v>15</v>
      </c>
      <c r="K28" s="49" t="s">
        <v>23</v>
      </c>
      <c r="L28" s="49" t="s">
        <v>204</v>
      </c>
      <c r="M28" s="49" t="s">
        <v>204</v>
      </c>
      <c r="N28" s="50" t="s">
        <v>10</v>
      </c>
      <c r="O28" s="50" t="s">
        <v>11</v>
      </c>
      <c r="P28" s="49" t="s">
        <v>78</v>
      </c>
      <c r="Q28" s="51" t="s">
        <v>16</v>
      </c>
    </row>
    <row r="29" spans="3:17" s="4" customFormat="1" ht="18" customHeight="1" x14ac:dyDescent="0.25">
      <c r="C29" s="8">
        <f t="shared" si="0"/>
        <v>26</v>
      </c>
      <c r="D29" s="48">
        <v>2178</v>
      </c>
      <c r="E29" s="49" t="s">
        <v>91</v>
      </c>
      <c r="F29" s="49" t="s">
        <v>88</v>
      </c>
      <c r="G29" s="49"/>
      <c r="H29" s="49" t="s">
        <v>109</v>
      </c>
      <c r="I29" s="50">
        <v>15</v>
      </c>
      <c r="J29" s="50" t="s">
        <v>15</v>
      </c>
      <c r="K29" s="49" t="s">
        <v>246</v>
      </c>
      <c r="L29" s="49" t="s">
        <v>110</v>
      </c>
      <c r="M29" s="49" t="s">
        <v>110</v>
      </c>
      <c r="N29" s="50" t="s">
        <v>10</v>
      </c>
      <c r="O29" s="50" t="s">
        <v>11</v>
      </c>
      <c r="P29" s="49" t="s">
        <v>18</v>
      </c>
      <c r="Q29" s="51" t="s">
        <v>12</v>
      </c>
    </row>
    <row r="30" spans="3:17" s="4" customFormat="1" ht="18" customHeight="1" x14ac:dyDescent="0.25">
      <c r="C30" s="8">
        <f t="shared" si="0"/>
        <v>27</v>
      </c>
      <c r="D30" s="48">
        <v>2236</v>
      </c>
      <c r="E30" s="49" t="s">
        <v>177</v>
      </c>
      <c r="F30" s="49" t="s">
        <v>177</v>
      </c>
      <c r="G30" s="49"/>
      <c r="H30" s="49" t="s">
        <v>178</v>
      </c>
      <c r="I30" s="50">
        <v>39</v>
      </c>
      <c r="J30" s="50" t="s">
        <v>9</v>
      </c>
      <c r="K30" s="49" t="s">
        <v>62</v>
      </c>
      <c r="L30" s="49" t="s">
        <v>179</v>
      </c>
      <c r="M30" s="49" t="s">
        <v>179</v>
      </c>
      <c r="N30" s="50" t="s">
        <v>10</v>
      </c>
      <c r="O30" s="50" t="s">
        <v>11</v>
      </c>
      <c r="P30" s="49" t="s">
        <v>71</v>
      </c>
      <c r="Q30" s="51" t="s">
        <v>12</v>
      </c>
    </row>
    <row r="31" spans="3:17" s="4" customFormat="1" ht="18" customHeight="1" x14ac:dyDescent="0.25">
      <c r="C31" s="8">
        <f t="shared" si="0"/>
        <v>28</v>
      </c>
      <c r="D31" s="48">
        <v>2236</v>
      </c>
      <c r="E31" s="49" t="s">
        <v>80</v>
      </c>
      <c r="F31" s="49" t="s">
        <v>180</v>
      </c>
      <c r="G31" s="49" t="s">
        <v>79</v>
      </c>
      <c r="H31" s="49" t="s">
        <v>81</v>
      </c>
      <c r="I31" s="50">
        <v>33</v>
      </c>
      <c r="J31" s="50" t="s">
        <v>76</v>
      </c>
      <c r="K31" s="49" t="s">
        <v>62</v>
      </c>
      <c r="L31" s="49" t="s">
        <v>179</v>
      </c>
      <c r="M31" s="49" t="s">
        <v>179</v>
      </c>
      <c r="N31" s="50" t="s">
        <v>10</v>
      </c>
      <c r="O31" s="50" t="s">
        <v>11</v>
      </c>
      <c r="P31" s="49" t="s">
        <v>71</v>
      </c>
      <c r="Q31" s="51" t="s">
        <v>12</v>
      </c>
    </row>
    <row r="32" spans="3:17" s="4" customFormat="1" ht="18" customHeight="1" x14ac:dyDescent="0.25">
      <c r="C32" s="8">
        <f t="shared" si="0"/>
        <v>29</v>
      </c>
      <c r="D32" s="48">
        <v>2236</v>
      </c>
      <c r="E32" s="49" t="s">
        <v>225</v>
      </c>
      <c r="F32" s="49" t="s">
        <v>181</v>
      </c>
      <c r="G32" s="49" t="s">
        <v>181</v>
      </c>
      <c r="H32" s="49" t="s">
        <v>182</v>
      </c>
      <c r="I32" s="50">
        <v>39</v>
      </c>
      <c r="J32" s="50" t="s">
        <v>9</v>
      </c>
      <c r="K32" s="49" t="s">
        <v>62</v>
      </c>
      <c r="L32" s="49" t="s">
        <v>179</v>
      </c>
      <c r="M32" s="49" t="s">
        <v>179</v>
      </c>
      <c r="N32" s="50" t="s">
        <v>10</v>
      </c>
      <c r="O32" s="50" t="s">
        <v>11</v>
      </c>
      <c r="P32" s="49" t="s">
        <v>71</v>
      </c>
      <c r="Q32" s="51" t="s">
        <v>12</v>
      </c>
    </row>
    <row r="33" spans="3:32" s="4" customFormat="1" ht="18" customHeight="1" x14ac:dyDescent="0.25">
      <c r="C33" s="8">
        <f t="shared" si="0"/>
        <v>30</v>
      </c>
      <c r="D33" s="48">
        <v>2281</v>
      </c>
      <c r="E33" s="49" t="s">
        <v>91</v>
      </c>
      <c r="F33" s="49" t="s">
        <v>88</v>
      </c>
      <c r="G33" s="49"/>
      <c r="H33" s="128" t="s">
        <v>104</v>
      </c>
      <c r="I33" s="50">
        <v>47</v>
      </c>
      <c r="J33" s="50" t="s">
        <v>9</v>
      </c>
      <c r="K33" s="49" t="s">
        <v>62</v>
      </c>
      <c r="L33" s="49" t="s">
        <v>105</v>
      </c>
      <c r="M33" s="49" t="s">
        <v>105</v>
      </c>
      <c r="N33" s="50" t="s">
        <v>10</v>
      </c>
      <c r="O33" s="50" t="s">
        <v>10</v>
      </c>
      <c r="P33" s="49" t="s">
        <v>57</v>
      </c>
      <c r="Q33" s="51" t="s">
        <v>12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3:32" s="4" customFormat="1" ht="18" customHeight="1" x14ac:dyDescent="0.25">
      <c r="C34" s="8">
        <f t="shared" si="0"/>
        <v>31</v>
      </c>
      <c r="D34" s="48">
        <v>2281</v>
      </c>
      <c r="E34" s="49" t="s">
        <v>91</v>
      </c>
      <c r="F34" s="49" t="s">
        <v>88</v>
      </c>
      <c r="G34" s="49"/>
      <c r="H34" s="49" t="s">
        <v>106</v>
      </c>
      <c r="I34" s="50">
        <v>18</v>
      </c>
      <c r="J34" s="50" t="s">
        <v>15</v>
      </c>
      <c r="K34" s="49" t="s">
        <v>62</v>
      </c>
      <c r="L34" s="49" t="s">
        <v>105</v>
      </c>
      <c r="M34" s="49" t="s">
        <v>105</v>
      </c>
      <c r="N34" s="50" t="s">
        <v>10</v>
      </c>
      <c r="O34" s="50" t="s">
        <v>10</v>
      </c>
      <c r="P34" s="49" t="s">
        <v>57</v>
      </c>
      <c r="Q34" s="51" t="s">
        <v>12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3:32" s="4" customFormat="1" ht="18" customHeight="1" x14ac:dyDescent="0.25">
      <c r="C35" s="8">
        <f t="shared" si="0"/>
        <v>32</v>
      </c>
      <c r="D35" s="48">
        <v>2281</v>
      </c>
      <c r="E35" s="49" t="s">
        <v>224</v>
      </c>
      <c r="F35" s="49" t="s">
        <v>107</v>
      </c>
      <c r="G35" s="73"/>
      <c r="H35" s="49" t="s">
        <v>108</v>
      </c>
      <c r="I35" s="50">
        <v>26</v>
      </c>
      <c r="J35" s="50" t="s">
        <v>9</v>
      </c>
      <c r="K35" s="49" t="s">
        <v>46</v>
      </c>
      <c r="L35" s="49" t="s">
        <v>105</v>
      </c>
      <c r="M35" s="49" t="s">
        <v>105</v>
      </c>
      <c r="N35" s="50" t="s">
        <v>10</v>
      </c>
      <c r="O35" s="50" t="s">
        <v>10</v>
      </c>
      <c r="P35" s="49" t="s">
        <v>57</v>
      </c>
      <c r="Q35" s="51" t="s">
        <v>12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3:32" s="4" customFormat="1" ht="18" customHeight="1" x14ac:dyDescent="0.25">
      <c r="C36" s="8">
        <f t="shared" si="0"/>
        <v>33</v>
      </c>
      <c r="D36" s="48">
        <v>2281</v>
      </c>
      <c r="E36" s="49" t="s">
        <v>157</v>
      </c>
      <c r="F36" s="49" t="s">
        <v>112</v>
      </c>
      <c r="G36" s="49"/>
      <c r="H36" s="49" t="s">
        <v>158</v>
      </c>
      <c r="I36" s="50">
        <v>16</v>
      </c>
      <c r="J36" s="50" t="s">
        <v>15</v>
      </c>
      <c r="K36" s="49" t="s">
        <v>72</v>
      </c>
      <c r="L36" s="49" t="s">
        <v>159</v>
      </c>
      <c r="M36" s="49" t="s">
        <v>89</v>
      </c>
      <c r="N36" s="50" t="s">
        <v>10</v>
      </c>
      <c r="O36" s="50" t="s">
        <v>10</v>
      </c>
      <c r="P36" s="49" t="s">
        <v>57</v>
      </c>
      <c r="Q36" s="51" t="s">
        <v>12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3:32" s="4" customFormat="1" ht="18" customHeight="1" x14ac:dyDescent="0.25">
      <c r="C37" s="8">
        <f t="shared" si="0"/>
        <v>34</v>
      </c>
      <c r="D37" s="48">
        <v>2385</v>
      </c>
      <c r="E37" s="49" t="s">
        <v>125</v>
      </c>
      <c r="F37" s="49" t="s">
        <v>125</v>
      </c>
      <c r="G37" s="49"/>
      <c r="H37" s="49" t="s">
        <v>126</v>
      </c>
      <c r="I37" s="50">
        <v>26</v>
      </c>
      <c r="J37" s="50" t="s">
        <v>9</v>
      </c>
      <c r="K37" s="49" t="s">
        <v>62</v>
      </c>
      <c r="L37" s="49" t="s">
        <v>127</v>
      </c>
      <c r="M37" s="49" t="s">
        <v>13</v>
      </c>
      <c r="N37" s="50" t="s">
        <v>10</v>
      </c>
      <c r="O37" s="50" t="s">
        <v>11</v>
      </c>
      <c r="P37" s="49" t="s">
        <v>128</v>
      </c>
      <c r="Q37" s="51" t="s">
        <v>16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3:32" s="4" customFormat="1" ht="18" customHeight="1" x14ac:dyDescent="0.25">
      <c r="C38" s="8">
        <f t="shared" ref="C38:C74" si="1">C37+1</f>
        <v>35</v>
      </c>
      <c r="D38" s="48">
        <v>2529</v>
      </c>
      <c r="E38" s="49" t="s">
        <v>208</v>
      </c>
      <c r="F38" s="49" t="s">
        <v>207</v>
      </c>
      <c r="G38" s="49"/>
      <c r="H38" s="49" t="s">
        <v>21</v>
      </c>
      <c r="I38" s="50">
        <v>17</v>
      </c>
      <c r="J38" s="50" t="s">
        <v>15</v>
      </c>
      <c r="K38" s="49" t="s">
        <v>72</v>
      </c>
      <c r="L38" s="49" t="s">
        <v>209</v>
      </c>
      <c r="M38" s="49" t="s">
        <v>89</v>
      </c>
      <c r="N38" s="50" t="s">
        <v>10</v>
      </c>
      <c r="O38" s="50" t="s">
        <v>10</v>
      </c>
      <c r="P38" s="49" t="s">
        <v>56</v>
      </c>
      <c r="Q38" s="51" t="s">
        <v>12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3:32" s="4" customFormat="1" ht="18" customHeight="1" x14ac:dyDescent="0.25">
      <c r="C39" s="8">
        <f t="shared" si="1"/>
        <v>36</v>
      </c>
      <c r="D39" s="48">
        <v>2529</v>
      </c>
      <c r="E39" s="49" t="s">
        <v>163</v>
      </c>
      <c r="F39" s="49" t="s">
        <v>210</v>
      </c>
      <c r="G39" s="49"/>
      <c r="H39" s="49" t="s">
        <v>211</v>
      </c>
      <c r="I39" s="50">
        <v>15</v>
      </c>
      <c r="J39" s="50" t="s">
        <v>15</v>
      </c>
      <c r="K39" s="49" t="s">
        <v>72</v>
      </c>
      <c r="L39" s="49" t="s">
        <v>209</v>
      </c>
      <c r="M39" s="49" t="s">
        <v>89</v>
      </c>
      <c r="N39" s="50" t="s">
        <v>10</v>
      </c>
      <c r="O39" s="50" t="s">
        <v>10</v>
      </c>
      <c r="P39" s="49" t="s">
        <v>56</v>
      </c>
      <c r="Q39" s="51" t="s">
        <v>12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3:32" s="4" customFormat="1" ht="18" customHeight="1" x14ac:dyDescent="0.25">
      <c r="C40" s="8">
        <f t="shared" si="1"/>
        <v>37</v>
      </c>
      <c r="D40" s="48">
        <v>2529</v>
      </c>
      <c r="E40" s="49" t="s">
        <v>163</v>
      </c>
      <c r="F40" s="49" t="s">
        <v>210</v>
      </c>
      <c r="G40" s="49"/>
      <c r="H40" s="49" t="s">
        <v>212</v>
      </c>
      <c r="I40" s="50">
        <v>11</v>
      </c>
      <c r="J40" s="50" t="s">
        <v>15</v>
      </c>
      <c r="K40" s="49" t="s">
        <v>46</v>
      </c>
      <c r="L40" s="49" t="s">
        <v>209</v>
      </c>
      <c r="M40" s="49" t="s">
        <v>89</v>
      </c>
      <c r="N40" s="50" t="s">
        <v>10</v>
      </c>
      <c r="O40" s="50" t="s">
        <v>10</v>
      </c>
      <c r="P40" s="49" t="s">
        <v>56</v>
      </c>
      <c r="Q40" s="51" t="s">
        <v>12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3:32" s="4" customFormat="1" ht="18" customHeight="1" x14ac:dyDescent="0.25">
      <c r="C41" s="8">
        <f t="shared" si="1"/>
        <v>38</v>
      </c>
      <c r="D41" s="48">
        <v>2537</v>
      </c>
      <c r="E41" s="49" t="s">
        <v>189</v>
      </c>
      <c r="F41" s="49" t="s">
        <v>188</v>
      </c>
      <c r="G41" s="49"/>
      <c r="H41" s="49" t="s">
        <v>90</v>
      </c>
      <c r="I41" s="50">
        <v>19</v>
      </c>
      <c r="J41" s="50" t="s">
        <v>15</v>
      </c>
      <c r="K41" s="49" t="s">
        <v>72</v>
      </c>
      <c r="L41" s="49" t="s">
        <v>89</v>
      </c>
      <c r="M41" s="49" t="s">
        <v>89</v>
      </c>
      <c r="N41" s="50" t="s">
        <v>10</v>
      </c>
      <c r="O41" s="50" t="s">
        <v>11</v>
      </c>
      <c r="P41" s="49" t="s">
        <v>57</v>
      </c>
      <c r="Q41" s="51" t="s">
        <v>12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3:32" s="4" customFormat="1" ht="18" customHeight="1" x14ac:dyDescent="0.25">
      <c r="C42" s="8">
        <f t="shared" si="1"/>
        <v>39</v>
      </c>
      <c r="D42" s="48">
        <v>2537</v>
      </c>
      <c r="E42" s="49" t="s">
        <v>190</v>
      </c>
      <c r="F42" s="49" t="s">
        <v>191</v>
      </c>
      <c r="G42" s="49"/>
      <c r="H42" s="49" t="s">
        <v>90</v>
      </c>
      <c r="I42" s="50">
        <v>29</v>
      </c>
      <c r="J42" s="50" t="s">
        <v>17</v>
      </c>
      <c r="K42" s="49" t="s">
        <v>46</v>
      </c>
      <c r="L42" s="49" t="s">
        <v>89</v>
      </c>
      <c r="M42" s="49" t="s">
        <v>89</v>
      </c>
      <c r="N42" s="50" t="s">
        <v>10</v>
      </c>
      <c r="O42" s="50" t="s">
        <v>11</v>
      </c>
      <c r="P42" s="49" t="s">
        <v>57</v>
      </c>
      <c r="Q42" s="51" t="s">
        <v>12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3:32" s="4" customFormat="1" ht="18" customHeight="1" x14ac:dyDescent="0.25">
      <c r="C43" s="8">
        <f t="shared" si="1"/>
        <v>40</v>
      </c>
      <c r="D43" s="48">
        <v>2537</v>
      </c>
      <c r="E43" s="49" t="s">
        <v>191</v>
      </c>
      <c r="F43" s="49" t="s">
        <v>191</v>
      </c>
      <c r="G43" s="49"/>
      <c r="H43" s="49" t="s">
        <v>192</v>
      </c>
      <c r="I43" s="50">
        <v>8</v>
      </c>
      <c r="J43" s="50" t="s">
        <v>15</v>
      </c>
      <c r="K43" s="49" t="s">
        <v>46</v>
      </c>
      <c r="L43" s="49" t="s">
        <v>89</v>
      </c>
      <c r="M43" s="49" t="s">
        <v>89</v>
      </c>
      <c r="N43" s="50" t="s">
        <v>10</v>
      </c>
      <c r="O43" s="50" t="s">
        <v>11</v>
      </c>
      <c r="P43" s="49" t="s">
        <v>57</v>
      </c>
      <c r="Q43" s="51" t="s">
        <v>12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3:32" s="4" customFormat="1" ht="18" customHeight="1" x14ac:dyDescent="0.25">
      <c r="C44" s="8">
        <f t="shared" si="1"/>
        <v>41</v>
      </c>
      <c r="D44" s="48">
        <v>2537</v>
      </c>
      <c r="E44" s="49" t="s">
        <v>191</v>
      </c>
      <c r="F44" s="49" t="s">
        <v>191</v>
      </c>
      <c r="G44" s="49"/>
      <c r="H44" s="49" t="s">
        <v>193</v>
      </c>
      <c r="I44" s="50">
        <v>3</v>
      </c>
      <c r="J44" s="50" t="s">
        <v>15</v>
      </c>
      <c r="K44" s="49" t="s">
        <v>46</v>
      </c>
      <c r="L44" s="49" t="s">
        <v>89</v>
      </c>
      <c r="M44" s="49" t="s">
        <v>89</v>
      </c>
      <c r="N44" s="50" t="s">
        <v>10</v>
      </c>
      <c r="O44" s="50" t="s">
        <v>11</v>
      </c>
      <c r="P44" s="49" t="s">
        <v>57</v>
      </c>
      <c r="Q44" s="51" t="s">
        <v>12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3:32" s="4" customFormat="1" ht="18" customHeight="1" x14ac:dyDescent="0.25">
      <c r="C45" s="8">
        <f t="shared" si="1"/>
        <v>42</v>
      </c>
      <c r="D45" s="48">
        <v>2537</v>
      </c>
      <c r="E45" s="49" t="s">
        <v>195</v>
      </c>
      <c r="F45" s="49" t="s">
        <v>194</v>
      </c>
      <c r="G45" s="49"/>
      <c r="H45" s="49" t="s">
        <v>196</v>
      </c>
      <c r="I45" s="50">
        <v>17</v>
      </c>
      <c r="J45" s="50" t="s">
        <v>15</v>
      </c>
      <c r="K45" s="49" t="s">
        <v>72</v>
      </c>
      <c r="L45" s="49" t="s">
        <v>89</v>
      </c>
      <c r="M45" s="49" t="s">
        <v>89</v>
      </c>
      <c r="N45" s="50" t="s">
        <v>10</v>
      </c>
      <c r="O45" s="50" t="s">
        <v>11</v>
      </c>
      <c r="P45" s="49" t="s">
        <v>57</v>
      </c>
      <c r="Q45" s="51" t="s">
        <v>12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3:32" s="4" customFormat="1" ht="18" customHeight="1" x14ac:dyDescent="0.25">
      <c r="C46" s="8">
        <f t="shared" si="1"/>
        <v>43</v>
      </c>
      <c r="D46" s="48">
        <v>3413</v>
      </c>
      <c r="E46" s="49" t="s">
        <v>217</v>
      </c>
      <c r="F46" s="49" t="s">
        <v>218</v>
      </c>
      <c r="G46" s="49"/>
      <c r="H46" s="49" t="s">
        <v>153</v>
      </c>
      <c r="I46" s="50">
        <v>37</v>
      </c>
      <c r="J46" s="50" t="s">
        <v>9</v>
      </c>
      <c r="K46" s="49" t="s">
        <v>13</v>
      </c>
      <c r="L46" s="49" t="s">
        <v>89</v>
      </c>
      <c r="M46" s="49" t="s">
        <v>89</v>
      </c>
      <c r="N46" s="50" t="s">
        <v>10</v>
      </c>
      <c r="O46" s="50" t="s">
        <v>66</v>
      </c>
      <c r="P46" s="49" t="s">
        <v>24</v>
      </c>
      <c r="Q46" s="51" t="s">
        <v>12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3:32" s="4" customFormat="1" ht="18" customHeight="1" x14ac:dyDescent="0.25">
      <c r="C47" s="8">
        <f t="shared" si="1"/>
        <v>44</v>
      </c>
      <c r="D47" s="48">
        <v>3641</v>
      </c>
      <c r="E47" s="49" t="s">
        <v>165</v>
      </c>
      <c r="F47" s="49" t="s">
        <v>166</v>
      </c>
      <c r="G47" s="73"/>
      <c r="H47" s="49" t="s">
        <v>167</v>
      </c>
      <c r="I47" s="50">
        <v>41</v>
      </c>
      <c r="J47" s="50" t="s">
        <v>9</v>
      </c>
      <c r="K47" s="49" t="s">
        <v>13</v>
      </c>
      <c r="L47" s="49" t="s">
        <v>168</v>
      </c>
      <c r="M47" s="49" t="s">
        <v>168</v>
      </c>
      <c r="N47" s="50" t="s">
        <v>10</v>
      </c>
      <c r="O47" s="50" t="s">
        <v>10</v>
      </c>
      <c r="P47" s="49" t="s">
        <v>77</v>
      </c>
      <c r="Q47" s="51" t="s">
        <v>12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3:32" s="4" customFormat="1" ht="18" customHeight="1" x14ac:dyDescent="0.25">
      <c r="C48" s="8">
        <f t="shared" si="1"/>
        <v>45</v>
      </c>
      <c r="D48" s="48">
        <v>3641</v>
      </c>
      <c r="E48" s="49" t="s">
        <v>169</v>
      </c>
      <c r="F48" s="49" t="s">
        <v>170</v>
      </c>
      <c r="G48" s="49"/>
      <c r="H48" s="49" t="s">
        <v>171</v>
      </c>
      <c r="I48" s="50">
        <v>41</v>
      </c>
      <c r="J48" s="50" t="s">
        <v>9</v>
      </c>
      <c r="K48" s="49" t="s">
        <v>13</v>
      </c>
      <c r="L48" s="49" t="s">
        <v>168</v>
      </c>
      <c r="M48" s="49" t="s">
        <v>168</v>
      </c>
      <c r="N48" s="50" t="s">
        <v>10</v>
      </c>
      <c r="O48" s="50" t="s">
        <v>10</v>
      </c>
      <c r="P48" s="49" t="s">
        <v>77</v>
      </c>
      <c r="Q48" s="51" t="s">
        <v>12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3:32" s="4" customFormat="1" ht="18" customHeight="1" x14ac:dyDescent="0.25">
      <c r="C49" s="8">
        <f t="shared" si="1"/>
        <v>46</v>
      </c>
      <c r="D49" s="48">
        <v>4129</v>
      </c>
      <c r="E49" s="49" t="s">
        <v>87</v>
      </c>
      <c r="F49" s="49" t="s">
        <v>123</v>
      </c>
      <c r="G49" s="49"/>
      <c r="H49" s="49" t="s">
        <v>21</v>
      </c>
      <c r="I49" s="50">
        <v>17</v>
      </c>
      <c r="J49" s="50" t="s">
        <v>15</v>
      </c>
      <c r="K49" s="49" t="s">
        <v>13</v>
      </c>
      <c r="L49" s="49" t="s">
        <v>124</v>
      </c>
      <c r="M49" s="49" t="s">
        <v>13</v>
      </c>
      <c r="N49" s="50" t="s">
        <v>10</v>
      </c>
      <c r="O49" s="50" t="s">
        <v>11</v>
      </c>
      <c r="P49" s="49" t="s">
        <v>57</v>
      </c>
      <c r="Q49" s="51" t="s">
        <v>12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3:32" s="4" customFormat="1" ht="18" customHeight="1" x14ac:dyDescent="0.25">
      <c r="C50" s="8">
        <f t="shared" si="1"/>
        <v>47</v>
      </c>
      <c r="D50" s="48">
        <v>4129</v>
      </c>
      <c r="E50" s="49" t="s">
        <v>172</v>
      </c>
      <c r="F50" s="49" t="s">
        <v>175</v>
      </c>
      <c r="G50" s="49"/>
      <c r="H50" s="49" t="s">
        <v>21</v>
      </c>
      <c r="I50" s="50">
        <v>17</v>
      </c>
      <c r="J50" s="50" t="s">
        <v>15</v>
      </c>
      <c r="K50" s="49" t="s">
        <v>13</v>
      </c>
      <c r="L50" s="49" t="s">
        <v>176</v>
      </c>
      <c r="M50" s="49" t="s">
        <v>13</v>
      </c>
      <c r="N50" s="50" t="s">
        <v>10</v>
      </c>
      <c r="O50" s="50" t="s">
        <v>11</v>
      </c>
      <c r="P50" s="49" t="s">
        <v>57</v>
      </c>
      <c r="Q50" s="51" t="s">
        <v>12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3:32" s="4" customFormat="1" ht="18" customHeight="1" x14ac:dyDescent="0.25">
      <c r="C51" s="8">
        <f t="shared" si="1"/>
        <v>48</v>
      </c>
      <c r="D51" s="48">
        <v>4321</v>
      </c>
      <c r="E51" s="49" t="s">
        <v>125</v>
      </c>
      <c r="F51" s="49" t="s">
        <v>125</v>
      </c>
      <c r="G51" s="49"/>
      <c r="H51" s="49" t="s">
        <v>69</v>
      </c>
      <c r="I51" s="50">
        <v>3</v>
      </c>
      <c r="J51" s="50" t="s">
        <v>15</v>
      </c>
      <c r="K51" s="49" t="s">
        <v>13</v>
      </c>
      <c r="L51" s="49" t="s">
        <v>129</v>
      </c>
      <c r="M51" s="49" t="s">
        <v>13</v>
      </c>
      <c r="N51" s="50" t="s">
        <v>10</v>
      </c>
      <c r="O51" s="50" t="s">
        <v>11</v>
      </c>
      <c r="P51" s="49" t="s">
        <v>75</v>
      </c>
      <c r="Q51" s="51" t="s">
        <v>12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3:32" s="4" customFormat="1" ht="18" customHeight="1" x14ac:dyDescent="0.25">
      <c r="C52" s="8">
        <f t="shared" si="1"/>
        <v>49</v>
      </c>
      <c r="D52" s="48">
        <v>4321</v>
      </c>
      <c r="E52" s="49" t="s">
        <v>125</v>
      </c>
      <c r="F52" s="49" t="s">
        <v>125</v>
      </c>
      <c r="G52" s="49"/>
      <c r="H52" s="49" t="s">
        <v>122</v>
      </c>
      <c r="I52" s="50">
        <v>36</v>
      </c>
      <c r="J52" s="50" t="s">
        <v>9</v>
      </c>
      <c r="K52" s="49" t="s">
        <v>13</v>
      </c>
      <c r="L52" s="49" t="s">
        <v>129</v>
      </c>
      <c r="M52" s="49" t="s">
        <v>13</v>
      </c>
      <c r="N52" s="50" t="s">
        <v>10</v>
      </c>
      <c r="O52" s="50" t="s">
        <v>11</v>
      </c>
      <c r="P52" s="49" t="s">
        <v>75</v>
      </c>
      <c r="Q52" s="51" t="s">
        <v>12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3:32" s="4" customFormat="1" ht="18" customHeight="1" x14ac:dyDescent="0.25">
      <c r="C53" s="8">
        <f t="shared" si="1"/>
        <v>50</v>
      </c>
      <c r="D53" s="48">
        <v>4321</v>
      </c>
      <c r="E53" s="49" t="s">
        <v>131</v>
      </c>
      <c r="F53" s="49" t="s">
        <v>125</v>
      </c>
      <c r="G53" s="49"/>
      <c r="H53" s="49" t="s">
        <v>20</v>
      </c>
      <c r="I53" s="50">
        <v>29</v>
      </c>
      <c r="J53" s="50" t="s">
        <v>17</v>
      </c>
      <c r="K53" s="49" t="s">
        <v>13</v>
      </c>
      <c r="L53" s="49" t="s">
        <v>129</v>
      </c>
      <c r="M53" s="49" t="s">
        <v>13</v>
      </c>
      <c r="N53" s="50" t="s">
        <v>10</v>
      </c>
      <c r="O53" s="50" t="s">
        <v>11</v>
      </c>
      <c r="P53" s="49" t="s">
        <v>75</v>
      </c>
      <c r="Q53" s="51" t="s">
        <v>12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3:32" s="4" customFormat="1" ht="18" customHeight="1" x14ac:dyDescent="0.25">
      <c r="C54" s="8">
        <f t="shared" si="1"/>
        <v>51</v>
      </c>
      <c r="D54" s="48">
        <v>4321</v>
      </c>
      <c r="E54" s="49" t="s">
        <v>125</v>
      </c>
      <c r="F54" s="49" t="s">
        <v>125</v>
      </c>
      <c r="G54" s="49"/>
      <c r="H54" s="49" t="s">
        <v>122</v>
      </c>
      <c r="I54" s="50">
        <v>7</v>
      </c>
      <c r="J54" s="50" t="s">
        <v>15</v>
      </c>
      <c r="K54" s="49" t="s">
        <v>13</v>
      </c>
      <c r="L54" s="49" t="s">
        <v>129</v>
      </c>
      <c r="M54" s="49" t="s">
        <v>13</v>
      </c>
      <c r="N54" s="50" t="s">
        <v>10</v>
      </c>
      <c r="O54" s="50" t="s">
        <v>11</v>
      </c>
      <c r="P54" s="49" t="s">
        <v>75</v>
      </c>
      <c r="Q54" s="51" t="s">
        <v>12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3:32" s="4" customFormat="1" ht="18" customHeight="1" x14ac:dyDescent="0.25">
      <c r="C55" s="8">
        <f t="shared" si="1"/>
        <v>52</v>
      </c>
      <c r="D55" s="48">
        <v>4321</v>
      </c>
      <c r="E55" s="49" t="s">
        <v>131</v>
      </c>
      <c r="F55" s="49" t="s">
        <v>125</v>
      </c>
      <c r="G55" s="49"/>
      <c r="H55" s="49" t="s">
        <v>20</v>
      </c>
      <c r="I55" s="50">
        <v>4</v>
      </c>
      <c r="J55" s="50" t="s">
        <v>15</v>
      </c>
      <c r="K55" s="49" t="s">
        <v>13</v>
      </c>
      <c r="L55" s="49" t="s">
        <v>129</v>
      </c>
      <c r="M55" s="49" t="s">
        <v>13</v>
      </c>
      <c r="N55" s="50" t="s">
        <v>10</v>
      </c>
      <c r="O55" s="50" t="s">
        <v>11</v>
      </c>
      <c r="P55" s="49" t="s">
        <v>75</v>
      </c>
      <c r="Q55" s="51" t="s">
        <v>12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3:32" s="4" customFormat="1" ht="18" customHeight="1" x14ac:dyDescent="0.25">
      <c r="C56" s="8">
        <f t="shared" si="1"/>
        <v>53</v>
      </c>
      <c r="D56" s="48">
        <v>4321</v>
      </c>
      <c r="E56" s="49" t="s">
        <v>125</v>
      </c>
      <c r="F56" s="49" t="s">
        <v>125</v>
      </c>
      <c r="G56" s="49"/>
      <c r="H56" s="49" t="s">
        <v>130</v>
      </c>
      <c r="I56" s="50">
        <v>2</v>
      </c>
      <c r="J56" s="50" t="s">
        <v>15</v>
      </c>
      <c r="K56" s="49" t="s">
        <v>13</v>
      </c>
      <c r="L56" s="49" t="s">
        <v>129</v>
      </c>
      <c r="M56" s="49" t="s">
        <v>13</v>
      </c>
      <c r="N56" s="50" t="s">
        <v>10</v>
      </c>
      <c r="O56" s="50" t="s">
        <v>11</v>
      </c>
      <c r="P56" s="49" t="s">
        <v>75</v>
      </c>
      <c r="Q56" s="51" t="s">
        <v>12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3:32" s="4" customFormat="1" ht="18" customHeight="1" x14ac:dyDescent="0.25">
      <c r="C57" s="8">
        <f t="shared" si="1"/>
        <v>54</v>
      </c>
      <c r="D57" s="48">
        <v>4321</v>
      </c>
      <c r="E57" s="49" t="s">
        <v>131</v>
      </c>
      <c r="F57" s="49" t="s">
        <v>125</v>
      </c>
      <c r="G57" s="49"/>
      <c r="H57" s="49" t="s">
        <v>142</v>
      </c>
      <c r="I57" s="50">
        <v>49</v>
      </c>
      <c r="J57" s="50" t="s">
        <v>76</v>
      </c>
      <c r="K57" s="49"/>
      <c r="L57" s="49" t="s">
        <v>143</v>
      </c>
      <c r="M57" s="49" t="s">
        <v>89</v>
      </c>
      <c r="N57" s="50" t="s">
        <v>10</v>
      </c>
      <c r="O57" s="50" t="s">
        <v>11</v>
      </c>
      <c r="P57" s="49" t="s">
        <v>75</v>
      </c>
      <c r="Q57" s="51" t="s">
        <v>12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3:32" s="4" customFormat="1" ht="18" customHeight="1" x14ac:dyDescent="0.25">
      <c r="C58" s="8">
        <f t="shared" si="1"/>
        <v>55</v>
      </c>
      <c r="D58" s="48">
        <v>4540</v>
      </c>
      <c r="E58" s="49" t="s">
        <v>112</v>
      </c>
      <c r="F58" s="49" t="s">
        <v>112</v>
      </c>
      <c r="G58" s="49"/>
      <c r="H58" s="49" t="s">
        <v>19</v>
      </c>
      <c r="I58" s="50">
        <v>19</v>
      </c>
      <c r="J58" s="50" t="s">
        <v>15</v>
      </c>
      <c r="K58" s="49" t="s">
        <v>13</v>
      </c>
      <c r="L58" s="49" t="s">
        <v>89</v>
      </c>
      <c r="M58" s="49" t="s">
        <v>89</v>
      </c>
      <c r="N58" s="50" t="s">
        <v>10</v>
      </c>
      <c r="O58" s="50" t="s">
        <v>11</v>
      </c>
      <c r="P58" s="49" t="s">
        <v>54</v>
      </c>
      <c r="Q58" s="51" t="s">
        <v>12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3:32" s="4" customFormat="1" ht="18" customHeight="1" x14ac:dyDescent="0.25">
      <c r="C59" s="8">
        <f t="shared" si="1"/>
        <v>56</v>
      </c>
      <c r="D59" s="48">
        <v>4721</v>
      </c>
      <c r="E59" s="49" t="s">
        <v>177</v>
      </c>
      <c r="F59" s="49" t="s">
        <v>177</v>
      </c>
      <c r="G59" s="49"/>
      <c r="H59" s="49" t="s">
        <v>122</v>
      </c>
      <c r="I59" s="50">
        <v>17</v>
      </c>
      <c r="J59" s="50" t="s">
        <v>15</v>
      </c>
      <c r="K59" s="49" t="s">
        <v>13</v>
      </c>
      <c r="L59" s="49" t="s">
        <v>183</v>
      </c>
      <c r="M59" s="49" t="s">
        <v>184</v>
      </c>
      <c r="N59" s="50" t="s">
        <v>10</v>
      </c>
      <c r="O59" s="50" t="s">
        <v>10</v>
      </c>
      <c r="P59" s="49" t="s">
        <v>64</v>
      </c>
      <c r="Q59" s="51" t="s">
        <v>12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3:32" s="4" customFormat="1" ht="18" customHeight="1" x14ac:dyDescent="0.25">
      <c r="C60" s="8">
        <f t="shared" si="1"/>
        <v>57</v>
      </c>
      <c r="D60" s="48">
        <v>4721</v>
      </c>
      <c r="E60" s="49" t="s">
        <v>185</v>
      </c>
      <c r="F60" s="49" t="s">
        <v>186</v>
      </c>
      <c r="G60" s="49"/>
      <c r="H60" s="49" t="s">
        <v>187</v>
      </c>
      <c r="I60" s="50">
        <v>20</v>
      </c>
      <c r="J60" s="50" t="s">
        <v>15</v>
      </c>
      <c r="K60" s="49" t="s">
        <v>13</v>
      </c>
      <c r="L60" s="49" t="s">
        <v>183</v>
      </c>
      <c r="M60" s="49" t="s">
        <v>184</v>
      </c>
      <c r="N60" s="50" t="s">
        <v>10</v>
      </c>
      <c r="O60" s="50" t="s">
        <v>10</v>
      </c>
      <c r="P60" s="49" t="s">
        <v>64</v>
      </c>
      <c r="Q60" s="51" t="s">
        <v>12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3:32" s="4" customFormat="1" ht="18" customHeight="1" x14ac:dyDescent="0.25">
      <c r="C61" s="8">
        <f t="shared" si="1"/>
        <v>58</v>
      </c>
      <c r="D61" s="48">
        <v>4738</v>
      </c>
      <c r="E61" s="49" t="s">
        <v>87</v>
      </c>
      <c r="F61" s="49" t="s">
        <v>88</v>
      </c>
      <c r="G61" s="49"/>
      <c r="H61" s="49" t="s">
        <v>101</v>
      </c>
      <c r="I61" s="50">
        <v>23</v>
      </c>
      <c r="J61" s="50" t="s">
        <v>17</v>
      </c>
      <c r="K61" s="49"/>
      <c r="L61" s="49" t="s">
        <v>89</v>
      </c>
      <c r="M61" s="49" t="s">
        <v>103</v>
      </c>
      <c r="N61" s="50" t="s">
        <v>10</v>
      </c>
      <c r="O61" s="50" t="s">
        <v>11</v>
      </c>
      <c r="P61" s="49" t="s">
        <v>102</v>
      </c>
      <c r="Q61" s="51" t="s">
        <v>12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3:32" s="4" customFormat="1" ht="18" customHeight="1" x14ac:dyDescent="0.25">
      <c r="C62" s="8">
        <f t="shared" si="1"/>
        <v>59</v>
      </c>
      <c r="D62" s="48">
        <v>4937</v>
      </c>
      <c r="E62" s="49" t="s">
        <v>149</v>
      </c>
      <c r="F62" s="49" t="s">
        <v>148</v>
      </c>
      <c r="G62" s="49"/>
      <c r="H62" s="49" t="s">
        <v>61</v>
      </c>
      <c r="I62" s="50">
        <v>39</v>
      </c>
      <c r="J62" s="50" t="s">
        <v>9</v>
      </c>
      <c r="K62" s="49" t="s">
        <v>13</v>
      </c>
      <c r="L62" s="49" t="s">
        <v>89</v>
      </c>
      <c r="M62" s="49" t="s">
        <v>89</v>
      </c>
      <c r="N62" s="50" t="s">
        <v>10</v>
      </c>
      <c r="O62" s="50" t="s">
        <v>11</v>
      </c>
      <c r="P62" s="49" t="s">
        <v>63</v>
      </c>
      <c r="Q62" s="51" t="s">
        <v>12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3:32" s="4" customFormat="1" ht="18" customHeight="1" x14ac:dyDescent="0.25">
      <c r="C63" s="8">
        <f t="shared" si="1"/>
        <v>60</v>
      </c>
      <c r="D63" s="48">
        <v>5037</v>
      </c>
      <c r="E63" s="49" t="s">
        <v>87</v>
      </c>
      <c r="F63" s="49" t="s">
        <v>88</v>
      </c>
      <c r="G63" s="49"/>
      <c r="H63" s="49" t="s">
        <v>21</v>
      </c>
      <c r="I63" s="50">
        <v>20</v>
      </c>
      <c r="J63" s="50" t="s">
        <v>15</v>
      </c>
      <c r="K63" s="49" t="s">
        <v>13</v>
      </c>
      <c r="L63" s="49" t="s">
        <v>89</v>
      </c>
      <c r="M63" s="49" t="s">
        <v>89</v>
      </c>
      <c r="N63" s="50" t="s">
        <v>10</v>
      </c>
      <c r="O63" s="50" t="s">
        <v>11</v>
      </c>
      <c r="P63" s="49" t="s">
        <v>65</v>
      </c>
      <c r="Q63" s="51" t="s">
        <v>12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3:32" s="4" customFormat="1" ht="18" customHeight="1" x14ac:dyDescent="0.25">
      <c r="C64" s="8">
        <f t="shared" si="1"/>
        <v>61</v>
      </c>
      <c r="D64" s="48">
        <v>5037</v>
      </c>
      <c r="E64" s="49" t="s">
        <v>87</v>
      </c>
      <c r="F64" s="49" t="s">
        <v>88</v>
      </c>
      <c r="G64" s="49"/>
      <c r="H64" s="49" t="s">
        <v>90</v>
      </c>
      <c r="I64" s="50">
        <v>16</v>
      </c>
      <c r="J64" s="50" t="s">
        <v>15</v>
      </c>
      <c r="K64" s="49" t="s">
        <v>13</v>
      </c>
      <c r="L64" s="49" t="s">
        <v>89</v>
      </c>
      <c r="M64" s="49" t="s">
        <v>89</v>
      </c>
      <c r="N64" s="50" t="s">
        <v>10</v>
      </c>
      <c r="O64" s="50" t="s">
        <v>11</v>
      </c>
      <c r="P64" s="49" t="s">
        <v>65</v>
      </c>
      <c r="Q64" s="51" t="s">
        <v>12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3:32" s="4" customFormat="1" ht="18" customHeight="1" x14ac:dyDescent="0.25">
      <c r="C65" s="8">
        <f t="shared" si="1"/>
        <v>62</v>
      </c>
      <c r="D65" s="48">
        <v>5050</v>
      </c>
      <c r="E65" s="49" t="s">
        <v>109</v>
      </c>
      <c r="F65" s="49" t="s">
        <v>109</v>
      </c>
      <c r="G65" s="49"/>
      <c r="H65" s="49" t="s">
        <v>153</v>
      </c>
      <c r="I65" s="50">
        <v>18</v>
      </c>
      <c r="J65" s="50" t="s">
        <v>15</v>
      </c>
      <c r="K65" s="49" t="s">
        <v>13</v>
      </c>
      <c r="L65" s="49" t="s">
        <v>154</v>
      </c>
      <c r="M65" s="49" t="s">
        <v>156</v>
      </c>
      <c r="N65" s="50" t="s">
        <v>10</v>
      </c>
      <c r="O65" s="50" t="s">
        <v>11</v>
      </c>
      <c r="P65" s="49" t="s">
        <v>155</v>
      </c>
      <c r="Q65" s="51" t="s">
        <v>73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3:32" s="4" customFormat="1" ht="18" customHeight="1" x14ac:dyDescent="0.25">
      <c r="C66" s="8">
        <f t="shared" si="1"/>
        <v>63</v>
      </c>
      <c r="D66" s="48">
        <v>7836</v>
      </c>
      <c r="E66" s="49" t="s">
        <v>172</v>
      </c>
      <c r="F66" s="49" t="s">
        <v>173</v>
      </c>
      <c r="G66" s="49"/>
      <c r="H66" s="49" t="s">
        <v>20</v>
      </c>
      <c r="I66" s="50">
        <v>23</v>
      </c>
      <c r="J66" s="50" t="s">
        <v>17</v>
      </c>
      <c r="K66" s="49" t="s">
        <v>13</v>
      </c>
      <c r="L66" s="49" t="s">
        <v>150</v>
      </c>
      <c r="M66" s="49" t="s">
        <v>13</v>
      </c>
      <c r="N66" s="50" t="s">
        <v>25</v>
      </c>
      <c r="O66" s="50" t="s">
        <v>11</v>
      </c>
      <c r="P66" s="49" t="s">
        <v>174</v>
      </c>
      <c r="Q66" s="51" t="s">
        <v>16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3:32" s="4" customFormat="1" ht="18" customHeight="1" x14ac:dyDescent="0.25">
      <c r="C67" s="8">
        <f t="shared" si="1"/>
        <v>64</v>
      </c>
      <c r="D67" s="48">
        <v>8248</v>
      </c>
      <c r="E67" s="49" t="s">
        <v>213</v>
      </c>
      <c r="F67" s="49" t="s">
        <v>214</v>
      </c>
      <c r="G67" s="49"/>
      <c r="H67" s="49" t="s">
        <v>21</v>
      </c>
      <c r="I67" s="50">
        <v>44</v>
      </c>
      <c r="J67" s="50" t="s">
        <v>17</v>
      </c>
      <c r="K67" s="49" t="s">
        <v>13</v>
      </c>
      <c r="L67" s="49" t="s">
        <v>215</v>
      </c>
      <c r="M67" s="49" t="s">
        <v>215</v>
      </c>
      <c r="N67" s="50" t="s">
        <v>25</v>
      </c>
      <c r="O67" s="50" t="s">
        <v>11</v>
      </c>
      <c r="P67" s="49" t="s">
        <v>216</v>
      </c>
      <c r="Q67" s="51" t="s">
        <v>12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3:32" s="4" customFormat="1" ht="18" customHeight="1" x14ac:dyDescent="0.25">
      <c r="C68" s="8">
        <f t="shared" si="1"/>
        <v>65</v>
      </c>
      <c r="D68" s="48">
        <v>8251</v>
      </c>
      <c r="E68" s="49" t="s">
        <v>109</v>
      </c>
      <c r="F68" s="49" t="s">
        <v>109</v>
      </c>
      <c r="G68" s="49"/>
      <c r="H68" s="49" t="s">
        <v>22</v>
      </c>
      <c r="I68" s="50">
        <v>65</v>
      </c>
      <c r="J68" s="50" t="s">
        <v>76</v>
      </c>
      <c r="K68" s="49" t="s">
        <v>13</v>
      </c>
      <c r="L68" s="49" t="s">
        <v>150</v>
      </c>
      <c r="M68" s="49" t="s">
        <v>152</v>
      </c>
      <c r="N68" s="50" t="s">
        <v>25</v>
      </c>
      <c r="O68" s="50" t="s">
        <v>11</v>
      </c>
      <c r="P68" s="49" t="s">
        <v>151</v>
      </c>
      <c r="Q68" s="51" t="s">
        <v>12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3:32" s="4" customFormat="1" ht="18" customHeight="1" x14ac:dyDescent="0.25">
      <c r="C69" s="8">
        <f t="shared" si="1"/>
        <v>66</v>
      </c>
      <c r="D69" s="48">
        <v>8882</v>
      </c>
      <c r="E69" s="49" t="s">
        <v>197</v>
      </c>
      <c r="F69" s="49" t="s">
        <v>198</v>
      </c>
      <c r="G69" s="49"/>
      <c r="H69" s="49" t="s">
        <v>74</v>
      </c>
      <c r="I69" s="50">
        <v>36</v>
      </c>
      <c r="J69" s="50" t="s">
        <v>17</v>
      </c>
      <c r="K69" s="49" t="s">
        <v>13</v>
      </c>
      <c r="L69" s="49" t="s">
        <v>199</v>
      </c>
      <c r="M69" s="49" t="s">
        <v>89</v>
      </c>
      <c r="N69" s="50" t="s">
        <v>25</v>
      </c>
      <c r="O69" s="50" t="s">
        <v>11</v>
      </c>
      <c r="P69" s="49" t="s">
        <v>43</v>
      </c>
      <c r="Q69" s="51" t="s">
        <v>43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3:32" s="4" customFormat="1" ht="18" customHeight="1" x14ac:dyDescent="0.25">
      <c r="C70" s="8">
        <f t="shared" si="1"/>
        <v>67</v>
      </c>
      <c r="D70" s="48">
        <v>8882</v>
      </c>
      <c r="E70" s="49" t="s">
        <v>197</v>
      </c>
      <c r="F70" s="49" t="s">
        <v>198</v>
      </c>
      <c r="G70" s="49"/>
      <c r="H70" s="49" t="s">
        <v>200</v>
      </c>
      <c r="I70" s="50">
        <v>5</v>
      </c>
      <c r="J70" s="50" t="s">
        <v>15</v>
      </c>
      <c r="K70" s="49" t="s">
        <v>13</v>
      </c>
      <c r="L70" s="49" t="s">
        <v>199</v>
      </c>
      <c r="M70" s="49" t="s">
        <v>89</v>
      </c>
      <c r="N70" s="50" t="s">
        <v>25</v>
      </c>
      <c r="O70" s="50" t="s">
        <v>11</v>
      </c>
      <c r="P70" s="49" t="s">
        <v>43</v>
      </c>
      <c r="Q70" s="51" t="s">
        <v>43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3:32" s="4" customFormat="1" ht="18" customHeight="1" x14ac:dyDescent="0.25">
      <c r="C71" s="8">
        <f t="shared" si="1"/>
        <v>68</v>
      </c>
      <c r="D71" s="48">
        <v>8882</v>
      </c>
      <c r="E71" s="49" t="s">
        <v>201</v>
      </c>
      <c r="F71" s="49" t="s">
        <v>198</v>
      </c>
      <c r="G71" s="49"/>
      <c r="H71" s="49" t="s">
        <v>202</v>
      </c>
      <c r="I71" s="50">
        <v>15</v>
      </c>
      <c r="J71" s="50" t="s">
        <v>15</v>
      </c>
      <c r="K71" s="49" t="s">
        <v>13</v>
      </c>
      <c r="L71" s="49" t="s">
        <v>199</v>
      </c>
      <c r="M71" s="49" t="s">
        <v>89</v>
      </c>
      <c r="N71" s="50" t="s">
        <v>25</v>
      </c>
      <c r="O71" s="50" t="s">
        <v>11</v>
      </c>
      <c r="P71" s="49" t="s">
        <v>43</v>
      </c>
      <c r="Q71" s="51" t="s">
        <v>43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3:32" s="4" customFormat="1" ht="18" customHeight="1" x14ac:dyDescent="0.25">
      <c r="C72" s="8">
        <f t="shared" si="1"/>
        <v>69</v>
      </c>
      <c r="D72" s="48">
        <v>8882</v>
      </c>
      <c r="E72" s="49" t="s">
        <v>201</v>
      </c>
      <c r="F72" s="49" t="s">
        <v>198</v>
      </c>
      <c r="G72" s="49"/>
      <c r="H72" s="49" t="s">
        <v>14</v>
      </c>
      <c r="I72" s="50">
        <v>13</v>
      </c>
      <c r="J72" s="50" t="s">
        <v>15</v>
      </c>
      <c r="K72" s="49" t="s">
        <v>13</v>
      </c>
      <c r="L72" s="49" t="s">
        <v>199</v>
      </c>
      <c r="M72" s="49" t="s">
        <v>89</v>
      </c>
      <c r="N72" s="50" t="s">
        <v>25</v>
      </c>
      <c r="O72" s="50" t="s">
        <v>11</v>
      </c>
      <c r="P72" s="49" t="s">
        <v>43</v>
      </c>
      <c r="Q72" s="51" t="s">
        <v>43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3:32" s="4" customFormat="1" ht="18" customHeight="1" x14ac:dyDescent="0.25">
      <c r="C73" s="8">
        <f t="shared" si="1"/>
        <v>70</v>
      </c>
      <c r="D73" s="48">
        <v>8882</v>
      </c>
      <c r="E73" s="49" t="s">
        <v>201</v>
      </c>
      <c r="F73" s="49" t="s">
        <v>198</v>
      </c>
      <c r="G73" s="49"/>
      <c r="H73" s="49" t="s">
        <v>193</v>
      </c>
      <c r="I73" s="50">
        <v>8</v>
      </c>
      <c r="J73" s="50" t="s">
        <v>15</v>
      </c>
      <c r="K73" s="49" t="s">
        <v>13</v>
      </c>
      <c r="L73" s="49" t="s">
        <v>199</v>
      </c>
      <c r="M73" s="49" t="s">
        <v>89</v>
      </c>
      <c r="N73" s="50" t="s">
        <v>25</v>
      </c>
      <c r="O73" s="50" t="s">
        <v>11</v>
      </c>
      <c r="P73" s="49" t="s">
        <v>43</v>
      </c>
      <c r="Q73" s="51" t="s">
        <v>43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3:32" s="4" customFormat="1" ht="18" customHeight="1" x14ac:dyDescent="0.25">
      <c r="C74" s="8">
        <f t="shared" si="1"/>
        <v>71</v>
      </c>
      <c r="D74" s="116">
        <v>8882</v>
      </c>
      <c r="E74" s="93" t="s">
        <v>201</v>
      </c>
      <c r="F74" s="93" t="s">
        <v>198</v>
      </c>
      <c r="G74" s="93"/>
      <c r="H74" s="93" t="s">
        <v>61</v>
      </c>
      <c r="I74" s="117">
        <v>1</v>
      </c>
      <c r="J74" s="117" t="s">
        <v>15</v>
      </c>
      <c r="K74" s="93" t="s">
        <v>13</v>
      </c>
      <c r="L74" s="93" t="s">
        <v>199</v>
      </c>
      <c r="M74" s="93" t="s">
        <v>89</v>
      </c>
      <c r="N74" s="117" t="s">
        <v>25</v>
      </c>
      <c r="O74" s="117" t="s">
        <v>11</v>
      </c>
      <c r="P74" s="93" t="s">
        <v>43</v>
      </c>
      <c r="Q74" s="118" t="s">
        <v>43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3:32" s="4" customFormat="1" ht="18" customHeight="1" x14ac:dyDescent="0.25">
      <c r="C75" s="82"/>
      <c r="D75" s="110"/>
      <c r="E75" s="84"/>
      <c r="F75" s="84"/>
      <c r="G75" s="84"/>
      <c r="H75" s="84"/>
      <c r="I75" s="111"/>
      <c r="J75" s="111"/>
      <c r="K75" s="84"/>
      <c r="L75" s="84"/>
      <c r="M75" s="84"/>
      <c r="N75" s="111"/>
      <c r="O75" s="111"/>
      <c r="P75" s="84"/>
      <c r="Q75" s="8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3:32" s="4" customFormat="1" ht="27.75" customHeight="1" x14ac:dyDescent="0.25">
      <c r="C76" s="52"/>
      <c r="D76" s="70" t="s">
        <v>226</v>
      </c>
      <c r="E76" s="75"/>
      <c r="F76" s="75"/>
      <c r="G76" s="75"/>
      <c r="H76" s="75"/>
      <c r="I76" s="80"/>
      <c r="J76" s="80"/>
      <c r="K76" s="101"/>
      <c r="L76" s="101"/>
      <c r="M76" s="101"/>
      <c r="N76" s="80"/>
      <c r="O76" s="80"/>
      <c r="P76" s="101"/>
      <c r="Q76" s="101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3:32" s="4" customFormat="1" ht="23.25" customHeight="1" x14ac:dyDescent="0.2">
      <c r="C77" s="112"/>
      <c r="D77" s="87" t="s">
        <v>6</v>
      </c>
      <c r="E77" s="88" t="s">
        <v>83</v>
      </c>
      <c r="F77" s="88" t="s">
        <v>84</v>
      </c>
      <c r="G77" s="88" t="s">
        <v>60</v>
      </c>
      <c r="H77" s="88" t="s">
        <v>1</v>
      </c>
      <c r="I77" s="89" t="s">
        <v>2</v>
      </c>
      <c r="J77" s="89" t="s">
        <v>3</v>
      </c>
      <c r="K77" s="88" t="s">
        <v>44</v>
      </c>
      <c r="L77" s="91" t="s">
        <v>85</v>
      </c>
      <c r="M77" s="88" t="s">
        <v>0</v>
      </c>
      <c r="N77" s="89" t="s">
        <v>4</v>
      </c>
      <c r="O77" s="89" t="s">
        <v>5</v>
      </c>
      <c r="P77" s="88" t="s">
        <v>7</v>
      </c>
      <c r="Q77" s="88" t="s">
        <v>8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3:32" s="4" customFormat="1" ht="18" customHeight="1" x14ac:dyDescent="0.25">
      <c r="C78" s="109">
        <f t="shared" ref="C78:C94" si="2">C77+1</f>
        <v>1</v>
      </c>
      <c r="D78" s="65"/>
      <c r="E78" s="47" t="s">
        <v>87</v>
      </c>
      <c r="F78" s="47"/>
      <c r="G78" s="47" t="s">
        <v>227</v>
      </c>
      <c r="H78" s="47" t="s">
        <v>228</v>
      </c>
      <c r="I78" s="66"/>
      <c r="J78" s="66"/>
      <c r="K78" s="47"/>
      <c r="L78" s="47"/>
      <c r="M78" s="47"/>
      <c r="N78" s="66"/>
      <c r="O78" s="66"/>
      <c r="P78" s="47"/>
      <c r="Q78" s="6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3:32" s="4" customFormat="1" ht="18" customHeight="1" x14ac:dyDescent="0.25">
      <c r="C79" s="8">
        <f t="shared" si="2"/>
        <v>2</v>
      </c>
      <c r="D79" s="48"/>
      <c r="E79" s="49" t="s">
        <v>87</v>
      </c>
      <c r="F79" s="49"/>
      <c r="G79" s="49" t="s">
        <v>229</v>
      </c>
      <c r="H79" s="49" t="s">
        <v>228</v>
      </c>
      <c r="I79" s="50"/>
      <c r="J79" s="50"/>
      <c r="K79" s="49"/>
      <c r="L79" s="49"/>
      <c r="M79" s="49"/>
      <c r="N79" s="50"/>
      <c r="O79" s="50"/>
      <c r="P79" s="49"/>
      <c r="Q79" s="51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3:32" s="4" customFormat="1" ht="18" customHeight="1" x14ac:dyDescent="0.25">
      <c r="C80" s="8">
        <f t="shared" si="2"/>
        <v>3</v>
      </c>
      <c r="D80" s="48"/>
      <c r="E80" s="49" t="s">
        <v>230</v>
      </c>
      <c r="F80" s="49"/>
      <c r="G80" s="49" t="s">
        <v>149</v>
      </c>
      <c r="H80" s="49" t="s">
        <v>122</v>
      </c>
      <c r="I80" s="50"/>
      <c r="J80" s="50"/>
      <c r="K80" s="49"/>
      <c r="L80" s="49"/>
      <c r="M80" s="49"/>
      <c r="N80" s="50"/>
      <c r="O80" s="50"/>
      <c r="P80" s="49"/>
      <c r="Q80" s="51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3:32" s="4" customFormat="1" ht="18" customHeight="1" x14ac:dyDescent="0.25">
      <c r="C81" s="8">
        <f t="shared" si="2"/>
        <v>4</v>
      </c>
      <c r="D81" s="48"/>
      <c r="E81" s="49" t="s">
        <v>91</v>
      </c>
      <c r="F81" s="49"/>
      <c r="G81" s="49" t="s">
        <v>231</v>
      </c>
      <c r="H81" s="49" t="s">
        <v>122</v>
      </c>
      <c r="I81" s="50"/>
      <c r="J81" s="50"/>
      <c r="K81" s="49"/>
      <c r="L81" s="49"/>
      <c r="M81" s="49"/>
      <c r="N81" s="50"/>
      <c r="O81" s="50"/>
      <c r="P81" s="49"/>
      <c r="Q81" s="51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3:32" ht="18" customHeight="1" x14ac:dyDescent="0.25">
      <c r="C82" s="8">
        <f t="shared" si="2"/>
        <v>5</v>
      </c>
      <c r="D82" s="48"/>
      <c r="E82" s="49" t="s">
        <v>91</v>
      </c>
      <c r="F82" s="49"/>
      <c r="G82" s="49" t="s">
        <v>232</v>
      </c>
      <c r="H82" s="49" t="s">
        <v>122</v>
      </c>
      <c r="I82" s="50"/>
      <c r="J82" s="50"/>
      <c r="K82" s="49"/>
      <c r="L82" s="49"/>
      <c r="M82" s="49"/>
      <c r="N82" s="50"/>
      <c r="O82" s="50"/>
      <c r="P82" s="49"/>
      <c r="Q82" s="51"/>
    </row>
    <row r="83" spans="3:32" ht="18" customHeight="1" x14ac:dyDescent="0.25">
      <c r="C83" s="8">
        <f t="shared" si="2"/>
        <v>6</v>
      </c>
      <c r="D83" s="48"/>
      <c r="E83" s="49" t="s">
        <v>91</v>
      </c>
      <c r="F83" s="49"/>
      <c r="G83" s="49" t="s">
        <v>233</v>
      </c>
      <c r="H83" s="49" t="s">
        <v>122</v>
      </c>
      <c r="I83" s="50"/>
      <c r="J83" s="50"/>
      <c r="K83" s="49"/>
      <c r="L83" s="49"/>
      <c r="M83" s="49"/>
      <c r="N83" s="50"/>
      <c r="O83" s="50"/>
      <c r="P83" s="49"/>
      <c r="Q83" s="51"/>
    </row>
    <row r="84" spans="3:32" ht="18" customHeight="1" x14ac:dyDescent="0.25">
      <c r="C84" s="8">
        <f t="shared" si="2"/>
        <v>7</v>
      </c>
      <c r="D84" s="48"/>
      <c r="E84" s="49" t="s">
        <v>87</v>
      </c>
      <c r="F84" s="49"/>
      <c r="G84" s="49" t="s">
        <v>233</v>
      </c>
      <c r="H84" s="49" t="s">
        <v>234</v>
      </c>
      <c r="I84" s="50"/>
      <c r="J84" s="50"/>
      <c r="K84" s="49"/>
      <c r="L84" s="49"/>
      <c r="M84" s="49"/>
      <c r="N84" s="50"/>
      <c r="O84" s="50"/>
      <c r="P84" s="49"/>
      <c r="Q84" s="51"/>
    </row>
    <row r="85" spans="3:32" ht="18" customHeight="1" x14ac:dyDescent="0.25">
      <c r="C85" s="8">
        <f t="shared" si="2"/>
        <v>8</v>
      </c>
      <c r="D85" s="48"/>
      <c r="E85" s="49" t="s">
        <v>91</v>
      </c>
      <c r="F85" s="49"/>
      <c r="G85" s="49" t="s">
        <v>233</v>
      </c>
      <c r="H85" s="49" t="s">
        <v>235</v>
      </c>
      <c r="I85" s="50"/>
      <c r="J85" s="50"/>
      <c r="K85" s="49"/>
      <c r="L85" s="49"/>
      <c r="M85" s="49"/>
      <c r="N85" s="50"/>
      <c r="O85" s="50"/>
      <c r="P85" s="49"/>
      <c r="Q85" s="51"/>
    </row>
    <row r="86" spans="3:32" ht="18" customHeight="1" x14ac:dyDescent="0.25">
      <c r="C86" s="8">
        <f t="shared" si="2"/>
        <v>9</v>
      </c>
      <c r="D86" s="48"/>
      <c r="E86" s="49" t="s">
        <v>87</v>
      </c>
      <c r="F86" s="49"/>
      <c r="G86" s="49" t="s">
        <v>233</v>
      </c>
      <c r="H86" s="49" t="s">
        <v>21</v>
      </c>
      <c r="I86" s="50"/>
      <c r="J86" s="50"/>
      <c r="K86" s="49"/>
      <c r="L86" s="49"/>
      <c r="M86" s="49"/>
      <c r="N86" s="50"/>
      <c r="O86" s="50"/>
      <c r="P86" s="49"/>
      <c r="Q86" s="51"/>
    </row>
    <row r="87" spans="3:32" ht="18" customHeight="1" x14ac:dyDescent="0.25">
      <c r="C87" s="8">
        <f t="shared" si="2"/>
        <v>10</v>
      </c>
      <c r="D87" s="48"/>
      <c r="E87" s="49" t="s">
        <v>87</v>
      </c>
      <c r="F87" s="49"/>
      <c r="G87" s="49" t="s">
        <v>233</v>
      </c>
      <c r="H87" s="49" t="s">
        <v>236</v>
      </c>
      <c r="I87" s="50"/>
      <c r="J87" s="50"/>
      <c r="K87" s="49"/>
      <c r="L87" s="49"/>
      <c r="M87" s="49"/>
      <c r="N87" s="50"/>
      <c r="O87" s="50"/>
      <c r="P87" s="49"/>
      <c r="Q87" s="51"/>
    </row>
    <row r="88" spans="3:32" ht="18" customHeight="1" x14ac:dyDescent="0.25">
      <c r="C88" s="8">
        <f t="shared" si="2"/>
        <v>11</v>
      </c>
      <c r="D88" s="48"/>
      <c r="E88" s="49" t="s">
        <v>91</v>
      </c>
      <c r="F88" s="49"/>
      <c r="G88" s="49" t="s">
        <v>233</v>
      </c>
      <c r="H88" s="49" t="s">
        <v>58</v>
      </c>
      <c r="I88" s="49"/>
      <c r="J88" s="50"/>
      <c r="K88" s="49"/>
      <c r="L88" s="49"/>
      <c r="M88" s="49"/>
      <c r="N88" s="50"/>
      <c r="O88" s="50"/>
      <c r="P88" s="49"/>
      <c r="Q88" s="51"/>
    </row>
    <row r="89" spans="3:32" ht="18" customHeight="1" x14ac:dyDescent="0.25">
      <c r="C89" s="8">
        <f t="shared" si="2"/>
        <v>12</v>
      </c>
      <c r="D89" s="48"/>
      <c r="E89" s="49" t="s">
        <v>91</v>
      </c>
      <c r="F89" s="49"/>
      <c r="G89" s="49" t="s">
        <v>237</v>
      </c>
      <c r="H89" s="49" t="s">
        <v>122</v>
      </c>
      <c r="I89" s="50"/>
      <c r="J89" s="50"/>
      <c r="K89" s="49"/>
      <c r="L89" s="49"/>
      <c r="M89" s="49"/>
      <c r="N89" s="50"/>
      <c r="O89" s="50"/>
      <c r="P89" s="49"/>
      <c r="Q89" s="51"/>
    </row>
    <row r="90" spans="3:32" ht="18" customHeight="1" x14ac:dyDescent="0.25">
      <c r="C90" s="8">
        <f t="shared" si="2"/>
        <v>13</v>
      </c>
      <c r="D90" s="48"/>
      <c r="E90" s="49" t="s">
        <v>222</v>
      </c>
      <c r="F90" s="49"/>
      <c r="G90" s="49" t="s">
        <v>238</v>
      </c>
      <c r="H90" s="49" t="s">
        <v>58</v>
      </c>
      <c r="I90" s="50"/>
      <c r="J90" s="50"/>
      <c r="K90" s="49"/>
      <c r="L90" s="49"/>
      <c r="M90" s="49"/>
      <c r="N90" s="50"/>
      <c r="O90" s="50"/>
      <c r="P90" s="49"/>
      <c r="Q90" s="51"/>
    </row>
    <row r="91" spans="3:32" ht="18" customHeight="1" x14ac:dyDescent="0.25">
      <c r="C91" s="8">
        <f t="shared" si="2"/>
        <v>14</v>
      </c>
      <c r="D91" s="48"/>
      <c r="E91" s="49" t="s">
        <v>239</v>
      </c>
      <c r="F91" s="49"/>
      <c r="G91" s="49" t="s">
        <v>149</v>
      </c>
      <c r="H91" s="49" t="s">
        <v>240</v>
      </c>
      <c r="I91" s="50"/>
      <c r="J91" s="50"/>
      <c r="K91" s="49"/>
      <c r="L91" s="49"/>
      <c r="M91" s="49"/>
      <c r="N91" s="50"/>
      <c r="O91" s="50"/>
      <c r="P91" s="49"/>
      <c r="Q91" s="51"/>
    </row>
    <row r="92" spans="3:32" ht="18" customHeight="1" x14ac:dyDescent="0.25">
      <c r="C92" s="8">
        <f t="shared" si="2"/>
        <v>15</v>
      </c>
      <c r="D92" s="48"/>
      <c r="E92" s="49" t="s">
        <v>239</v>
      </c>
      <c r="F92" s="49"/>
      <c r="G92" s="49" t="s">
        <v>149</v>
      </c>
      <c r="H92" s="49" t="s">
        <v>228</v>
      </c>
      <c r="I92" s="50"/>
      <c r="J92" s="50"/>
      <c r="K92" s="49"/>
      <c r="L92" s="49"/>
      <c r="M92" s="49"/>
      <c r="N92" s="50"/>
      <c r="O92" s="50"/>
      <c r="P92" s="49"/>
      <c r="Q92" s="51"/>
    </row>
    <row r="93" spans="3:32" ht="18" customHeight="1" x14ac:dyDescent="0.25">
      <c r="C93" s="8">
        <f t="shared" si="2"/>
        <v>16</v>
      </c>
      <c r="D93" s="48"/>
      <c r="E93" s="49" t="s">
        <v>91</v>
      </c>
      <c r="F93" s="49"/>
      <c r="G93" s="49" t="s">
        <v>233</v>
      </c>
      <c r="H93" s="49" t="s">
        <v>59</v>
      </c>
      <c r="I93" s="50"/>
      <c r="J93" s="50"/>
      <c r="K93" s="49"/>
      <c r="L93" s="49"/>
      <c r="M93" s="49"/>
      <c r="N93" s="50"/>
      <c r="O93" s="50"/>
      <c r="P93" s="49"/>
      <c r="Q93" s="51"/>
    </row>
    <row r="94" spans="3:32" ht="18" customHeight="1" x14ac:dyDescent="0.25">
      <c r="C94" s="8">
        <f t="shared" si="2"/>
        <v>17</v>
      </c>
      <c r="D94" s="48"/>
      <c r="E94" s="49" t="s">
        <v>91</v>
      </c>
      <c r="F94" s="49"/>
      <c r="G94" s="49" t="s">
        <v>241</v>
      </c>
      <c r="H94" s="49" t="s">
        <v>59</v>
      </c>
      <c r="I94" s="50"/>
      <c r="J94" s="50"/>
      <c r="K94" s="49"/>
      <c r="L94" s="49"/>
      <c r="M94" s="49"/>
      <c r="N94" s="50"/>
      <c r="O94" s="50"/>
      <c r="P94" s="49"/>
      <c r="Q94" s="51"/>
      <c r="X94" s="13"/>
      <c r="Y94" s="13"/>
      <c r="Z94" s="14"/>
      <c r="AA94" s="14"/>
      <c r="AB94" s="14"/>
    </row>
    <row r="95" spans="3:32" ht="18" customHeight="1" x14ac:dyDescent="0.25">
      <c r="C95" s="8">
        <f t="shared" ref="C95:C98" si="3">C94+1</f>
        <v>18</v>
      </c>
      <c r="D95" s="48"/>
      <c r="E95" s="49" t="s">
        <v>91</v>
      </c>
      <c r="F95" s="49"/>
      <c r="G95" s="49" t="s">
        <v>237</v>
      </c>
      <c r="H95" s="49" t="s">
        <v>81</v>
      </c>
      <c r="I95" s="50"/>
      <c r="J95" s="50"/>
      <c r="K95" s="49"/>
      <c r="L95" s="49"/>
      <c r="M95" s="49"/>
      <c r="N95" s="50"/>
      <c r="O95" s="50"/>
      <c r="P95" s="49"/>
      <c r="Q95" s="51"/>
      <c r="S95" s="11"/>
      <c r="T95" s="10"/>
      <c r="U95" s="12"/>
      <c r="V95" s="12"/>
      <c r="W95" s="12"/>
      <c r="X95" s="11"/>
      <c r="Y95" s="11"/>
      <c r="Z95" s="12"/>
      <c r="AA95" s="12"/>
      <c r="AB95" s="12"/>
    </row>
    <row r="96" spans="3:32" ht="18" customHeight="1" x14ac:dyDescent="0.25">
      <c r="C96" s="8">
        <f t="shared" si="3"/>
        <v>19</v>
      </c>
      <c r="D96" s="48"/>
      <c r="E96" s="49" t="s">
        <v>87</v>
      </c>
      <c r="F96" s="49"/>
      <c r="G96" s="49" t="s">
        <v>237</v>
      </c>
      <c r="H96" s="49" t="s">
        <v>234</v>
      </c>
      <c r="I96" s="50"/>
      <c r="J96" s="50"/>
      <c r="K96" s="49"/>
      <c r="L96" s="49"/>
      <c r="M96" s="49"/>
      <c r="N96" s="50"/>
      <c r="O96" s="50"/>
      <c r="P96" s="49"/>
      <c r="Q96" s="51"/>
    </row>
    <row r="97" spans="3:28" ht="18" customHeight="1" x14ac:dyDescent="0.25">
      <c r="C97" s="8">
        <f t="shared" si="3"/>
        <v>20</v>
      </c>
      <c r="D97" s="48"/>
      <c r="E97" s="49" t="s">
        <v>125</v>
      </c>
      <c r="F97" s="49"/>
      <c r="G97" s="49" t="s">
        <v>125</v>
      </c>
      <c r="H97" s="49" t="s">
        <v>122</v>
      </c>
      <c r="I97" s="50"/>
      <c r="J97" s="50"/>
      <c r="K97" s="49"/>
      <c r="L97" s="49"/>
      <c r="M97" s="49"/>
      <c r="N97" s="50"/>
      <c r="O97" s="50"/>
      <c r="P97" s="49"/>
      <c r="Q97" s="51"/>
    </row>
    <row r="98" spans="3:28" ht="18" customHeight="1" x14ac:dyDescent="0.25">
      <c r="C98" s="131">
        <f t="shared" si="3"/>
        <v>21</v>
      </c>
      <c r="D98" s="116"/>
      <c r="E98" s="93" t="s">
        <v>242</v>
      </c>
      <c r="F98" s="93"/>
      <c r="G98" s="93" t="s">
        <v>243</v>
      </c>
      <c r="H98" s="93" t="s">
        <v>236</v>
      </c>
      <c r="I98" s="117"/>
      <c r="J98" s="117"/>
      <c r="K98" s="93"/>
      <c r="L98" s="93"/>
      <c r="M98" s="93"/>
      <c r="N98" s="117"/>
      <c r="O98" s="117"/>
      <c r="P98" s="93"/>
      <c r="Q98" s="118"/>
    </row>
    <row r="99" spans="3:28" ht="18" customHeight="1" x14ac:dyDescent="0.25">
      <c r="C99" s="82"/>
      <c r="D99" s="110"/>
      <c r="E99" s="84"/>
      <c r="F99" s="86"/>
      <c r="G99" s="84"/>
      <c r="H99" s="84"/>
      <c r="I99" s="111"/>
      <c r="J99" s="111"/>
      <c r="K99" s="84"/>
      <c r="L99" s="84"/>
      <c r="M99" s="84"/>
      <c r="N99" s="111"/>
      <c r="O99" s="111"/>
      <c r="P99" s="84"/>
      <c r="Q99" s="84"/>
      <c r="S99" s="15"/>
      <c r="T99" s="15"/>
      <c r="U99" s="16"/>
      <c r="V99" s="17"/>
      <c r="W99" s="18"/>
      <c r="X99" s="15"/>
      <c r="Y99" s="17"/>
      <c r="Z99" s="18"/>
      <c r="AA99" s="19"/>
      <c r="AB99" s="17"/>
    </row>
    <row r="100" spans="3:28" ht="18" customHeight="1" x14ac:dyDescent="0.25">
      <c r="C100" s="52"/>
      <c r="D100" s="55"/>
      <c r="E100" s="56"/>
      <c r="F100" s="56"/>
      <c r="G100" s="56"/>
      <c r="H100" s="56"/>
      <c r="I100" s="98"/>
      <c r="J100" s="98"/>
      <c r="K100" s="56"/>
      <c r="L100" s="56"/>
      <c r="M100" s="56"/>
      <c r="N100" s="98"/>
      <c r="O100" s="98"/>
      <c r="P100" s="56"/>
      <c r="Q100" s="56"/>
      <c r="S100" s="15"/>
      <c r="T100" s="15"/>
      <c r="U100" s="16"/>
      <c r="V100" s="17"/>
      <c r="W100" s="18"/>
      <c r="X100" s="15"/>
      <c r="Y100" s="17"/>
      <c r="Z100" s="18"/>
      <c r="AA100" s="19"/>
      <c r="AB100" s="17"/>
    </row>
    <row r="101" spans="3:28" ht="18" customHeight="1" x14ac:dyDescent="0.25">
      <c r="C101" s="52"/>
      <c r="D101" s="55"/>
      <c r="E101" s="56"/>
      <c r="F101" s="56"/>
      <c r="G101" s="56"/>
      <c r="H101" s="56"/>
      <c r="I101" s="98"/>
      <c r="J101" s="98"/>
      <c r="K101" s="56"/>
      <c r="L101" s="56"/>
      <c r="M101" s="56"/>
      <c r="N101" s="98"/>
      <c r="O101" s="98"/>
      <c r="P101" s="56"/>
      <c r="Q101" s="56"/>
      <c r="S101" s="15"/>
      <c r="T101" s="15"/>
      <c r="U101" s="16"/>
      <c r="V101" s="17"/>
      <c r="W101" s="18"/>
      <c r="X101" s="15"/>
      <c r="Y101" s="17"/>
      <c r="Z101" s="18"/>
      <c r="AA101" s="19"/>
      <c r="AB101" s="17"/>
    </row>
    <row r="102" spans="3:28" ht="18" customHeight="1" x14ac:dyDescent="0.25">
      <c r="C102" s="52"/>
      <c r="D102" s="55"/>
      <c r="E102" s="56"/>
      <c r="F102" s="56"/>
      <c r="G102" s="56"/>
      <c r="H102" s="56"/>
      <c r="I102" s="98"/>
      <c r="J102" s="98"/>
      <c r="K102" s="56"/>
      <c r="L102" s="56"/>
      <c r="M102" s="56"/>
      <c r="N102" s="98"/>
      <c r="O102" s="98"/>
      <c r="P102" s="56"/>
      <c r="Q102" s="56"/>
      <c r="S102" s="15"/>
      <c r="T102" s="15"/>
      <c r="U102" s="16"/>
      <c r="V102" s="17"/>
      <c r="W102" s="18"/>
      <c r="X102" s="15"/>
      <c r="Y102" s="17"/>
      <c r="Z102" s="18"/>
      <c r="AA102" s="19"/>
      <c r="AB102" s="17"/>
    </row>
    <row r="103" spans="3:28" ht="18" customHeight="1" x14ac:dyDescent="0.25">
      <c r="C103" s="52"/>
      <c r="D103" s="55"/>
      <c r="E103" s="56"/>
      <c r="F103" s="56"/>
      <c r="G103" s="56"/>
      <c r="H103" s="56"/>
      <c r="I103" s="98"/>
      <c r="J103" s="98"/>
      <c r="K103" s="56"/>
      <c r="L103" s="56"/>
      <c r="M103" s="56"/>
      <c r="N103" s="98"/>
      <c r="O103" s="98"/>
      <c r="P103" s="56"/>
      <c r="Q103" s="56"/>
      <c r="S103" s="15"/>
      <c r="T103" s="15"/>
      <c r="U103" s="16"/>
      <c r="V103" s="17"/>
      <c r="W103" s="18"/>
      <c r="X103" s="15"/>
      <c r="Y103" s="17"/>
      <c r="Z103" s="18"/>
      <c r="AA103" s="19"/>
      <c r="AB103" s="17"/>
    </row>
    <row r="104" spans="3:28" ht="18" customHeight="1" x14ac:dyDescent="0.25">
      <c r="C104" s="52"/>
      <c r="D104" s="55"/>
      <c r="E104" s="56"/>
      <c r="F104" s="56"/>
      <c r="G104" s="56"/>
      <c r="H104" s="56"/>
      <c r="I104" s="98"/>
      <c r="J104" s="98"/>
      <c r="K104" s="56"/>
      <c r="L104" s="56"/>
      <c r="M104" s="56"/>
      <c r="N104" s="98"/>
      <c r="O104" s="98"/>
      <c r="P104" s="56"/>
      <c r="Q104" s="56"/>
      <c r="S104" s="15"/>
      <c r="T104" s="15"/>
      <c r="U104" s="16"/>
      <c r="V104" s="17"/>
      <c r="W104" s="18"/>
      <c r="X104" s="15"/>
      <c r="Y104" s="17"/>
      <c r="Z104" s="18"/>
      <c r="AA104" s="19"/>
      <c r="AB104" s="17"/>
    </row>
    <row r="105" spans="3:28" ht="18" customHeight="1" x14ac:dyDescent="0.25">
      <c r="C105" s="52"/>
      <c r="D105" s="55"/>
      <c r="E105" s="56"/>
      <c r="F105" s="56"/>
      <c r="G105" s="56"/>
      <c r="H105" s="56"/>
      <c r="I105" s="98"/>
      <c r="J105" s="98"/>
      <c r="K105" s="56"/>
      <c r="L105" s="56"/>
      <c r="M105" s="56"/>
      <c r="N105" s="98"/>
      <c r="O105" s="98"/>
      <c r="P105" s="56"/>
      <c r="Q105" s="56"/>
      <c r="S105" s="15"/>
      <c r="T105" s="15"/>
      <c r="U105" s="16"/>
      <c r="V105" s="17"/>
      <c r="W105" s="18"/>
      <c r="X105" s="15"/>
      <c r="Y105" s="17"/>
      <c r="Z105" s="18"/>
      <c r="AA105" s="19"/>
      <c r="AB105" s="17"/>
    </row>
    <row r="106" spans="3:28" ht="18" customHeight="1" x14ac:dyDescent="0.25">
      <c r="C106" s="52"/>
      <c r="D106" s="55"/>
      <c r="E106" s="56"/>
      <c r="F106" s="56"/>
      <c r="G106" s="56"/>
      <c r="H106" s="56"/>
      <c r="I106" s="98"/>
      <c r="J106" s="98"/>
      <c r="K106" s="56"/>
      <c r="L106" s="56"/>
      <c r="M106" s="56"/>
      <c r="N106" s="98"/>
      <c r="O106" s="98"/>
      <c r="P106" s="56"/>
      <c r="Q106" s="56"/>
      <c r="S106" s="15"/>
      <c r="T106" s="15"/>
      <c r="U106" s="16"/>
      <c r="V106" s="17"/>
      <c r="W106" s="18"/>
      <c r="X106" s="15"/>
      <c r="Y106" s="17"/>
      <c r="Z106" s="18"/>
      <c r="AA106" s="19"/>
      <c r="AB106" s="17"/>
    </row>
    <row r="107" spans="3:28" ht="18" customHeight="1" x14ac:dyDescent="0.25">
      <c r="C107" s="52"/>
      <c r="D107" s="55"/>
      <c r="E107" s="56"/>
      <c r="F107" s="56"/>
      <c r="G107" s="56"/>
      <c r="H107" s="56"/>
      <c r="I107" s="98"/>
      <c r="J107" s="98"/>
      <c r="K107" s="56"/>
      <c r="L107" s="56"/>
      <c r="M107" s="56"/>
      <c r="N107" s="98"/>
      <c r="O107" s="98"/>
      <c r="P107" s="56"/>
      <c r="Q107" s="56"/>
      <c r="S107" s="15"/>
      <c r="T107" s="15"/>
      <c r="U107" s="16"/>
      <c r="V107" s="17"/>
      <c r="W107" s="18"/>
      <c r="X107" s="15"/>
      <c r="Y107" s="17"/>
      <c r="Z107" s="18"/>
      <c r="AA107" s="19"/>
      <c r="AB107" s="17"/>
    </row>
    <row r="108" spans="3:28" ht="18" customHeight="1" x14ac:dyDescent="0.25">
      <c r="C108" s="52"/>
      <c r="D108" s="55"/>
      <c r="E108" s="56"/>
      <c r="F108" s="56"/>
      <c r="G108" s="56"/>
      <c r="H108" s="56"/>
      <c r="I108" s="98"/>
      <c r="J108" s="98"/>
      <c r="K108" s="56"/>
      <c r="L108" s="56"/>
      <c r="M108" s="56"/>
      <c r="N108" s="98"/>
      <c r="O108" s="98"/>
      <c r="P108" s="56"/>
      <c r="Q108" s="56"/>
      <c r="S108" s="15"/>
      <c r="T108" s="15"/>
      <c r="U108" s="16"/>
      <c r="V108" s="17"/>
      <c r="W108" s="18"/>
      <c r="X108" s="15"/>
      <c r="Y108" s="17"/>
      <c r="Z108" s="18"/>
      <c r="AA108" s="19"/>
      <c r="AB108" s="17"/>
    </row>
    <row r="109" spans="3:28" ht="18" customHeight="1" x14ac:dyDescent="0.25">
      <c r="C109" s="52"/>
      <c r="D109" s="55"/>
      <c r="E109" s="56"/>
      <c r="F109" s="56"/>
      <c r="G109" s="56"/>
      <c r="H109" s="56"/>
      <c r="I109" s="98"/>
      <c r="J109" s="98"/>
      <c r="K109" s="56"/>
      <c r="L109" s="56"/>
      <c r="M109" s="56"/>
      <c r="N109" s="98"/>
      <c r="O109" s="98"/>
      <c r="P109" s="56"/>
      <c r="Q109" s="56"/>
      <c r="S109" s="15"/>
      <c r="T109" s="15"/>
      <c r="U109" s="16"/>
      <c r="V109" s="17"/>
      <c r="W109" s="18"/>
      <c r="X109" s="15"/>
      <c r="Y109" s="17"/>
      <c r="Z109" s="18"/>
      <c r="AA109" s="19"/>
      <c r="AB109" s="17"/>
    </row>
    <row r="110" spans="3:28" ht="18" customHeight="1" x14ac:dyDescent="0.25">
      <c r="C110" s="52"/>
      <c r="D110" s="55"/>
      <c r="E110" s="56"/>
      <c r="F110" s="56"/>
      <c r="G110" s="56"/>
      <c r="H110" s="56"/>
      <c r="I110" s="98"/>
      <c r="J110" s="98"/>
      <c r="K110" s="56"/>
      <c r="L110" s="56"/>
      <c r="M110" s="56"/>
      <c r="N110" s="98"/>
      <c r="O110" s="98"/>
      <c r="P110" s="56"/>
      <c r="Q110" s="56"/>
      <c r="S110" s="15"/>
      <c r="T110" s="15"/>
      <c r="U110" s="16"/>
      <c r="V110" s="17"/>
      <c r="W110" s="18"/>
      <c r="X110" s="15"/>
      <c r="Y110" s="17"/>
      <c r="Z110" s="18"/>
      <c r="AA110" s="19"/>
      <c r="AB110" s="17"/>
    </row>
    <row r="111" spans="3:28" ht="18" customHeight="1" x14ac:dyDescent="0.25">
      <c r="C111" s="52"/>
      <c r="D111" s="55"/>
      <c r="E111" s="56"/>
      <c r="F111" s="56"/>
      <c r="G111" s="56"/>
      <c r="H111" s="56"/>
      <c r="I111" s="98"/>
      <c r="J111" s="98"/>
      <c r="K111" s="56"/>
      <c r="L111" s="56"/>
      <c r="M111" s="56"/>
      <c r="N111" s="98"/>
      <c r="O111" s="98"/>
      <c r="P111" s="56"/>
      <c r="Q111" s="56"/>
      <c r="S111" s="15"/>
      <c r="T111" s="15"/>
      <c r="U111" s="16"/>
      <c r="V111" s="17"/>
      <c r="W111" s="18"/>
      <c r="X111" s="15"/>
      <c r="Y111" s="17"/>
      <c r="Z111" s="18"/>
      <c r="AA111" s="19"/>
      <c r="AB111" s="17"/>
    </row>
    <row r="112" spans="3:28" ht="18" customHeight="1" x14ac:dyDescent="0.25">
      <c r="C112" s="52"/>
      <c r="D112" s="55"/>
      <c r="E112" s="56"/>
      <c r="F112" s="56"/>
      <c r="G112" s="56"/>
      <c r="H112" s="56"/>
      <c r="I112" s="98"/>
      <c r="J112" s="98"/>
      <c r="K112" s="56"/>
      <c r="L112" s="56"/>
      <c r="M112" s="56"/>
      <c r="N112" s="98"/>
      <c r="O112" s="98"/>
      <c r="P112" s="56"/>
      <c r="Q112" s="56"/>
      <c r="S112" s="15"/>
      <c r="T112" s="15"/>
      <c r="U112" s="16"/>
      <c r="V112" s="17"/>
      <c r="W112" s="18"/>
      <c r="X112" s="15"/>
      <c r="Y112" s="17"/>
      <c r="Z112" s="18"/>
      <c r="AA112" s="19"/>
      <c r="AB112" s="17"/>
    </row>
    <row r="113" spans="3:28" ht="18" customHeight="1" x14ac:dyDescent="0.25">
      <c r="C113" s="52"/>
      <c r="D113" s="55"/>
      <c r="E113" s="56"/>
      <c r="F113" s="56"/>
      <c r="G113" s="56"/>
      <c r="H113" s="56"/>
      <c r="I113" s="98"/>
      <c r="J113" s="98"/>
      <c r="K113" s="56"/>
      <c r="L113" s="56"/>
      <c r="M113" s="56"/>
      <c r="N113" s="98"/>
      <c r="O113" s="98"/>
      <c r="P113" s="56"/>
      <c r="Q113" s="56"/>
      <c r="S113" s="15"/>
      <c r="T113" s="15"/>
      <c r="U113" s="16"/>
      <c r="V113" s="17"/>
      <c r="W113" s="18"/>
      <c r="X113" s="15"/>
      <c r="Y113" s="17"/>
      <c r="Z113" s="18"/>
      <c r="AA113" s="19"/>
      <c r="AB113" s="17"/>
    </row>
    <row r="114" spans="3:28" ht="18" customHeight="1" x14ac:dyDescent="0.25">
      <c r="C114" s="52"/>
      <c r="D114" s="55"/>
      <c r="E114" s="56"/>
      <c r="F114" s="56"/>
      <c r="G114" s="56"/>
      <c r="H114" s="56"/>
      <c r="I114" s="98"/>
      <c r="J114" s="98"/>
      <c r="K114" s="56"/>
      <c r="L114" s="56"/>
      <c r="M114" s="56"/>
      <c r="N114" s="98"/>
      <c r="O114" s="98"/>
      <c r="P114" s="56"/>
      <c r="Q114" s="56"/>
      <c r="S114" s="15"/>
      <c r="T114" s="15"/>
      <c r="U114" s="16"/>
      <c r="V114" s="17"/>
      <c r="W114" s="18"/>
      <c r="X114" s="15"/>
      <c r="Y114" s="17"/>
      <c r="Z114" s="18"/>
      <c r="AA114" s="19"/>
      <c r="AB114" s="17"/>
    </row>
    <row r="115" spans="3:28" ht="18" customHeight="1" x14ac:dyDescent="0.25">
      <c r="C115" s="52"/>
      <c r="D115" s="55"/>
      <c r="E115" s="56"/>
      <c r="F115" s="56"/>
      <c r="G115" s="56"/>
      <c r="H115" s="56"/>
      <c r="I115" s="98"/>
      <c r="J115" s="98"/>
      <c r="K115" s="56"/>
      <c r="L115" s="56"/>
      <c r="M115" s="56"/>
      <c r="N115" s="98"/>
      <c r="O115" s="98"/>
      <c r="P115" s="56"/>
      <c r="Q115" s="56"/>
      <c r="S115" s="15"/>
      <c r="T115" s="15"/>
      <c r="U115" s="16"/>
      <c r="V115" s="17"/>
      <c r="W115" s="18"/>
      <c r="X115" s="15"/>
      <c r="Y115" s="17"/>
      <c r="Z115" s="18"/>
      <c r="AA115" s="19"/>
      <c r="AB115" s="17"/>
    </row>
    <row r="116" spans="3:28" ht="18" customHeight="1" x14ac:dyDescent="0.25">
      <c r="C116" s="52"/>
      <c r="D116" s="55"/>
      <c r="E116" s="56"/>
      <c r="F116" s="56"/>
      <c r="G116" s="56"/>
      <c r="H116" s="56"/>
      <c r="I116" s="98"/>
      <c r="J116" s="98"/>
      <c r="K116" s="56"/>
      <c r="L116" s="56"/>
      <c r="M116" s="56"/>
      <c r="N116" s="98"/>
      <c r="O116" s="98"/>
      <c r="P116" s="56"/>
      <c r="Q116" s="56"/>
      <c r="S116" s="15"/>
      <c r="T116" s="15"/>
      <c r="U116" s="16"/>
      <c r="V116" s="17"/>
      <c r="W116" s="18"/>
      <c r="X116" s="15"/>
      <c r="Y116" s="17"/>
      <c r="Z116" s="18"/>
      <c r="AA116" s="19"/>
      <c r="AB116" s="17"/>
    </row>
    <row r="117" spans="3:28" ht="18" customHeight="1" x14ac:dyDescent="0.25">
      <c r="C117" s="52"/>
      <c r="D117" s="55"/>
      <c r="E117" s="56"/>
      <c r="F117" s="56"/>
      <c r="G117" s="56"/>
      <c r="H117" s="56"/>
      <c r="I117" s="98"/>
      <c r="J117" s="98"/>
      <c r="K117" s="56"/>
      <c r="L117" s="56"/>
      <c r="M117" s="56"/>
      <c r="N117" s="98"/>
      <c r="O117" s="98"/>
      <c r="P117" s="56"/>
      <c r="Q117" s="56"/>
      <c r="S117" s="15"/>
      <c r="T117" s="15"/>
      <c r="U117" s="16"/>
      <c r="V117" s="17"/>
      <c r="W117" s="18"/>
      <c r="X117" s="15"/>
      <c r="Y117" s="17"/>
      <c r="Z117" s="18"/>
      <c r="AA117" s="19"/>
      <c r="AB117" s="17"/>
    </row>
    <row r="118" spans="3:28" ht="18" customHeight="1" x14ac:dyDescent="0.25">
      <c r="C118" s="52"/>
      <c r="D118" s="55"/>
      <c r="E118" s="56"/>
      <c r="F118" s="56"/>
      <c r="G118" s="56"/>
      <c r="H118" s="56"/>
      <c r="I118" s="98"/>
      <c r="J118" s="98"/>
      <c r="K118" s="56"/>
      <c r="L118" s="56"/>
      <c r="M118" s="56"/>
      <c r="N118" s="98"/>
      <c r="O118" s="98"/>
      <c r="P118" s="56"/>
      <c r="Q118" s="56"/>
      <c r="S118" s="15"/>
      <c r="T118" s="15"/>
      <c r="U118" s="16"/>
      <c r="V118" s="17"/>
      <c r="W118" s="18"/>
      <c r="X118" s="15"/>
      <c r="Y118" s="17"/>
      <c r="Z118" s="18"/>
      <c r="AA118" s="19"/>
      <c r="AB118" s="17"/>
    </row>
    <row r="119" spans="3:28" ht="18" customHeight="1" x14ac:dyDescent="0.25">
      <c r="C119" s="52"/>
      <c r="D119" s="55"/>
      <c r="E119" s="56"/>
      <c r="F119" s="56"/>
      <c r="G119" s="56"/>
      <c r="H119" s="56"/>
      <c r="I119" s="98"/>
      <c r="J119" s="98"/>
      <c r="K119" s="56"/>
      <c r="L119" s="56"/>
      <c r="M119" s="56"/>
      <c r="N119" s="98"/>
      <c r="O119" s="98"/>
      <c r="P119" s="56"/>
      <c r="Q119" s="56"/>
      <c r="S119" s="15"/>
      <c r="T119" s="15"/>
      <c r="U119" s="16"/>
      <c r="V119" s="17"/>
      <c r="W119" s="18"/>
      <c r="X119" s="15"/>
      <c r="Y119" s="17"/>
      <c r="Z119" s="18"/>
      <c r="AA119" s="19"/>
      <c r="AB119" s="17"/>
    </row>
    <row r="120" spans="3:28" ht="18" customHeight="1" x14ac:dyDescent="0.25">
      <c r="C120" s="52"/>
      <c r="D120" s="55"/>
      <c r="E120" s="56"/>
      <c r="F120" s="56"/>
      <c r="G120" s="56"/>
      <c r="H120" s="56"/>
      <c r="I120" s="98"/>
      <c r="J120" s="98"/>
      <c r="K120" s="56"/>
      <c r="L120" s="56"/>
      <c r="M120" s="56"/>
      <c r="N120" s="98"/>
      <c r="O120" s="98"/>
      <c r="P120" s="56"/>
      <c r="Q120" s="56"/>
      <c r="S120" s="15"/>
      <c r="T120" s="15"/>
      <c r="U120" s="16"/>
      <c r="V120" s="17"/>
      <c r="W120" s="18"/>
      <c r="X120" s="15"/>
      <c r="Y120" s="17"/>
      <c r="Z120" s="18"/>
      <c r="AA120" s="19"/>
      <c r="AB120" s="17"/>
    </row>
    <row r="121" spans="3:28" ht="18" customHeight="1" x14ac:dyDescent="0.25">
      <c r="C121" s="52"/>
      <c r="D121" s="55"/>
      <c r="E121" s="56"/>
      <c r="F121" s="56"/>
      <c r="G121" s="56"/>
      <c r="H121" s="56"/>
      <c r="I121" s="98"/>
      <c r="J121" s="98"/>
      <c r="K121" s="56"/>
      <c r="L121" s="56"/>
      <c r="M121" s="56"/>
      <c r="N121" s="98"/>
      <c r="O121" s="98"/>
      <c r="P121" s="56"/>
      <c r="Q121" s="56"/>
      <c r="S121" s="15"/>
      <c r="T121" s="15"/>
      <c r="U121" s="16"/>
      <c r="V121" s="17"/>
      <c r="W121" s="18"/>
      <c r="X121" s="15"/>
      <c r="Y121" s="17"/>
      <c r="Z121" s="18"/>
      <c r="AA121" s="19"/>
      <c r="AB121" s="17"/>
    </row>
    <row r="122" spans="3:28" ht="18" customHeight="1" x14ac:dyDescent="0.25">
      <c r="C122" s="52"/>
      <c r="D122" s="55"/>
      <c r="E122" s="56"/>
      <c r="F122" s="56"/>
      <c r="G122" s="56"/>
      <c r="H122" s="56"/>
      <c r="I122" s="98"/>
      <c r="J122" s="98"/>
      <c r="K122" s="56"/>
      <c r="L122" s="56"/>
      <c r="M122" s="56"/>
      <c r="N122" s="98"/>
      <c r="O122" s="98"/>
      <c r="P122" s="56"/>
      <c r="Q122" s="56"/>
      <c r="S122" s="15"/>
      <c r="T122" s="15"/>
      <c r="U122" s="16"/>
      <c r="V122" s="17"/>
      <c r="W122" s="18"/>
      <c r="X122" s="15"/>
      <c r="Y122" s="17"/>
      <c r="Z122" s="18"/>
      <c r="AA122" s="19"/>
      <c r="AB122" s="17"/>
    </row>
    <row r="123" spans="3:28" ht="18" customHeight="1" x14ac:dyDescent="0.25">
      <c r="C123" s="52"/>
      <c r="D123" s="55"/>
      <c r="E123" s="56"/>
      <c r="F123" s="56"/>
      <c r="G123" s="56"/>
      <c r="H123" s="56"/>
      <c r="I123" s="98"/>
      <c r="J123" s="98"/>
      <c r="K123" s="56"/>
      <c r="L123" s="56"/>
      <c r="M123" s="56"/>
      <c r="N123" s="98"/>
      <c r="O123" s="98"/>
      <c r="P123" s="56"/>
      <c r="Q123" s="56"/>
      <c r="Z123" s="22" t="s">
        <v>36</v>
      </c>
      <c r="AA123" s="23">
        <v>0</v>
      </c>
      <c r="AB123" s="24">
        <f>(AA123*100)/X308</f>
        <v>0</v>
      </c>
    </row>
    <row r="124" spans="3:28" ht="18" customHeight="1" x14ac:dyDescent="0.25">
      <c r="C124" s="52"/>
      <c r="D124" s="55"/>
      <c r="E124" s="56"/>
      <c r="F124" s="56"/>
      <c r="G124" s="56"/>
      <c r="H124" s="56"/>
      <c r="I124" s="98"/>
      <c r="J124" s="98"/>
      <c r="K124" s="56"/>
      <c r="L124" s="56"/>
      <c r="M124" s="56"/>
      <c r="N124" s="98"/>
      <c r="O124" s="98"/>
      <c r="P124" s="56"/>
      <c r="Q124" s="56"/>
      <c r="S124" s="15"/>
      <c r="T124" s="15"/>
      <c r="U124" s="16"/>
      <c r="V124" s="17"/>
      <c r="W124" s="18"/>
      <c r="X124" s="15"/>
      <c r="Y124" s="17"/>
      <c r="Z124" s="22"/>
      <c r="AA124" s="23"/>
      <c r="AB124" s="24"/>
    </row>
    <row r="125" spans="3:28" ht="18" customHeight="1" x14ac:dyDescent="0.25">
      <c r="C125" s="52"/>
      <c r="D125" s="55"/>
      <c r="E125" s="56"/>
      <c r="F125" s="56"/>
      <c r="G125" s="56"/>
      <c r="H125" s="56"/>
      <c r="I125" s="98"/>
      <c r="J125" s="98"/>
      <c r="K125" s="56"/>
      <c r="L125" s="56"/>
      <c r="M125" s="56"/>
      <c r="N125" s="98"/>
      <c r="O125" s="98"/>
      <c r="P125" s="56"/>
      <c r="Q125" s="56"/>
      <c r="S125" s="15"/>
      <c r="T125" s="15"/>
      <c r="U125" s="16"/>
      <c r="V125" s="17"/>
      <c r="W125" s="18"/>
      <c r="X125" s="15"/>
      <c r="Y125" s="17"/>
      <c r="Z125" s="22"/>
      <c r="AA125" s="23"/>
      <c r="AB125" s="24"/>
    </row>
    <row r="126" spans="3:28" ht="18" customHeight="1" x14ac:dyDescent="0.25">
      <c r="C126" s="52"/>
      <c r="D126" s="55"/>
      <c r="E126" s="56"/>
      <c r="F126" s="56"/>
      <c r="G126" s="56"/>
      <c r="H126" s="56"/>
      <c r="I126" s="98"/>
      <c r="J126" s="98"/>
      <c r="K126" s="56"/>
      <c r="L126" s="56"/>
      <c r="M126" s="56"/>
      <c r="N126" s="98"/>
      <c r="O126" s="98"/>
      <c r="P126" s="56"/>
      <c r="Q126" s="56"/>
      <c r="S126" s="15"/>
      <c r="T126" s="15"/>
      <c r="U126" s="16"/>
      <c r="V126" s="17"/>
      <c r="W126" s="18"/>
      <c r="X126" s="15"/>
      <c r="Y126" s="17"/>
      <c r="Z126" s="22"/>
      <c r="AA126" s="23"/>
      <c r="AB126" s="24"/>
    </row>
    <row r="127" spans="3:28" ht="18" customHeight="1" x14ac:dyDescent="0.25">
      <c r="C127" s="52"/>
      <c r="D127" s="55"/>
      <c r="E127" s="56"/>
      <c r="F127" s="56"/>
      <c r="G127" s="56"/>
      <c r="H127" s="56"/>
      <c r="I127" s="98"/>
      <c r="J127" s="98"/>
      <c r="K127" s="56"/>
      <c r="L127" s="56"/>
      <c r="M127" s="56"/>
      <c r="N127" s="98"/>
      <c r="O127" s="98"/>
      <c r="P127" s="56"/>
      <c r="Q127" s="56"/>
      <c r="S127" s="15"/>
      <c r="T127" s="15"/>
      <c r="U127" s="16"/>
      <c r="V127" s="17"/>
      <c r="W127" s="18"/>
      <c r="X127" s="15"/>
      <c r="Y127" s="17"/>
      <c r="Z127" s="22"/>
      <c r="AA127" s="23"/>
      <c r="AB127" s="24"/>
    </row>
    <row r="128" spans="3:28" ht="18" customHeight="1" x14ac:dyDescent="0.25">
      <c r="C128" s="52"/>
      <c r="D128" s="55"/>
      <c r="E128" s="56"/>
      <c r="F128" s="56"/>
      <c r="G128" s="56"/>
      <c r="H128" s="56"/>
      <c r="I128" s="98"/>
      <c r="J128" s="98"/>
      <c r="K128" s="56"/>
      <c r="L128" s="56"/>
      <c r="M128" s="56"/>
      <c r="N128" s="98"/>
      <c r="O128" s="98"/>
      <c r="P128" s="56"/>
      <c r="Q128" s="56"/>
      <c r="S128" s="15"/>
      <c r="T128" s="15"/>
      <c r="U128" s="16"/>
      <c r="V128" s="17"/>
      <c r="W128" s="18"/>
      <c r="X128" s="15"/>
      <c r="Y128" s="17"/>
      <c r="Z128" s="22"/>
      <c r="AA128" s="23"/>
      <c r="AB128" s="24"/>
    </row>
    <row r="129" spans="3:28" ht="18" customHeight="1" x14ac:dyDescent="0.25">
      <c r="C129" s="52"/>
      <c r="D129" s="55"/>
      <c r="E129" s="56"/>
      <c r="F129" s="56"/>
      <c r="G129" s="56"/>
      <c r="H129" s="56"/>
      <c r="I129" s="98"/>
      <c r="J129" s="98"/>
      <c r="K129" s="56"/>
      <c r="L129" s="56"/>
      <c r="M129" s="56"/>
      <c r="N129" s="98"/>
      <c r="O129" s="98"/>
      <c r="P129" s="56"/>
      <c r="Q129" s="56"/>
      <c r="S129" s="15"/>
      <c r="T129" s="15"/>
      <c r="U129" s="16"/>
      <c r="V129" s="17"/>
      <c r="W129" s="18"/>
      <c r="X129" s="15"/>
      <c r="Y129" s="17"/>
      <c r="Z129" s="22"/>
      <c r="AA129" s="23"/>
      <c r="AB129" s="24"/>
    </row>
    <row r="130" spans="3:28" ht="18" customHeight="1" x14ac:dyDescent="0.25">
      <c r="C130" s="52"/>
      <c r="D130" s="55"/>
      <c r="E130" s="56"/>
      <c r="F130" s="56"/>
      <c r="G130" s="56"/>
      <c r="H130" s="56"/>
      <c r="I130" s="98"/>
      <c r="J130" s="98"/>
      <c r="K130" s="56"/>
      <c r="L130" s="56"/>
      <c r="M130" s="56"/>
      <c r="N130" s="98"/>
      <c r="O130" s="98"/>
      <c r="P130" s="56"/>
      <c r="Q130" s="56"/>
      <c r="S130" s="15"/>
      <c r="T130" s="15"/>
      <c r="U130" s="16"/>
      <c r="V130" s="17"/>
      <c r="W130" s="18"/>
      <c r="X130" s="15"/>
      <c r="Y130" s="17"/>
      <c r="Z130" s="22"/>
      <c r="AA130" s="23"/>
      <c r="AB130" s="24"/>
    </row>
    <row r="131" spans="3:28" ht="18" customHeight="1" x14ac:dyDescent="0.25">
      <c r="C131" s="52"/>
      <c r="D131" s="55"/>
      <c r="E131" s="56"/>
      <c r="F131" s="56"/>
      <c r="G131" s="56"/>
      <c r="H131" s="56"/>
      <c r="I131" s="98"/>
      <c r="J131" s="98"/>
      <c r="K131" s="56"/>
      <c r="L131" s="56"/>
      <c r="M131" s="56"/>
      <c r="N131" s="98"/>
      <c r="O131" s="98"/>
      <c r="P131" s="56"/>
      <c r="Q131" s="56"/>
      <c r="S131" s="15"/>
      <c r="T131" s="15"/>
      <c r="U131" s="16"/>
      <c r="V131" s="17"/>
      <c r="W131" s="18"/>
      <c r="X131" s="15"/>
      <c r="Y131" s="17"/>
      <c r="Z131" s="22"/>
      <c r="AA131" s="23"/>
      <c r="AB131" s="24"/>
    </row>
    <row r="132" spans="3:28" ht="18" customHeight="1" x14ac:dyDescent="0.25">
      <c r="C132" s="52"/>
      <c r="D132" s="55"/>
      <c r="E132" s="56"/>
      <c r="F132" s="56"/>
      <c r="G132" s="56"/>
      <c r="H132" s="56"/>
      <c r="I132" s="98"/>
      <c r="J132" s="98"/>
      <c r="K132" s="56"/>
      <c r="L132" s="56"/>
      <c r="M132" s="56"/>
      <c r="N132" s="98"/>
      <c r="O132" s="98"/>
      <c r="P132" s="56"/>
      <c r="Q132" s="56"/>
      <c r="S132" s="15"/>
      <c r="T132" s="15"/>
      <c r="U132" s="16"/>
      <c r="V132" s="17"/>
      <c r="W132" s="18"/>
      <c r="X132" s="15"/>
      <c r="Y132" s="17"/>
      <c r="Z132" s="22"/>
      <c r="AA132" s="23"/>
      <c r="AB132" s="24"/>
    </row>
    <row r="133" spans="3:28" ht="18" customHeight="1" x14ac:dyDescent="0.25">
      <c r="C133" s="52"/>
      <c r="D133" s="55"/>
      <c r="E133" s="56"/>
      <c r="F133" s="56"/>
      <c r="G133" s="56"/>
      <c r="H133" s="56"/>
      <c r="I133" s="98"/>
      <c r="J133" s="98"/>
      <c r="K133" s="56"/>
      <c r="L133" s="56"/>
      <c r="M133" s="56"/>
      <c r="N133" s="98"/>
      <c r="O133" s="98"/>
      <c r="P133" s="56"/>
      <c r="Q133" s="56"/>
      <c r="S133" s="15"/>
      <c r="T133" s="15"/>
      <c r="U133" s="16"/>
      <c r="V133" s="17"/>
      <c r="W133" s="18"/>
      <c r="X133" s="15"/>
      <c r="Y133" s="17"/>
      <c r="Z133" s="22"/>
      <c r="AA133" s="23"/>
      <c r="AB133" s="24"/>
    </row>
    <row r="134" spans="3:28" ht="18" customHeight="1" x14ac:dyDescent="0.25">
      <c r="C134" s="52"/>
      <c r="D134" s="55"/>
      <c r="E134" s="56"/>
      <c r="F134" s="56"/>
      <c r="G134" s="56"/>
      <c r="H134" s="56"/>
      <c r="I134" s="98"/>
      <c r="J134" s="98"/>
      <c r="K134" s="56"/>
      <c r="L134" s="56"/>
      <c r="M134" s="56"/>
      <c r="N134" s="98"/>
      <c r="O134" s="98"/>
      <c r="P134" s="56"/>
      <c r="Q134" s="56"/>
      <c r="S134" s="15"/>
      <c r="T134" s="15"/>
      <c r="U134" s="16"/>
      <c r="V134" s="17"/>
      <c r="W134" s="18"/>
      <c r="X134" s="15"/>
      <c r="Y134" s="17"/>
      <c r="Z134" s="22"/>
      <c r="AA134" s="23"/>
      <c r="AB134" s="24"/>
    </row>
    <row r="135" spans="3:28" ht="18" customHeight="1" x14ac:dyDescent="0.25">
      <c r="C135" s="52"/>
      <c r="D135" s="55"/>
      <c r="E135" s="56"/>
      <c r="F135" s="56"/>
      <c r="G135" s="56"/>
      <c r="H135" s="56"/>
      <c r="I135" s="98"/>
      <c r="J135" s="98"/>
      <c r="K135" s="56"/>
      <c r="L135" s="56"/>
      <c r="M135" s="56"/>
      <c r="N135" s="98"/>
      <c r="O135" s="98"/>
      <c r="P135" s="56"/>
      <c r="Q135" s="56"/>
      <c r="S135" s="15"/>
      <c r="T135" s="15"/>
      <c r="U135" s="16"/>
      <c r="V135" s="17"/>
      <c r="W135" s="18"/>
      <c r="X135" s="15"/>
      <c r="Y135" s="17"/>
      <c r="Z135" s="22"/>
      <c r="AA135" s="23"/>
      <c r="AB135" s="24"/>
    </row>
    <row r="136" spans="3:28" ht="18" customHeight="1" x14ac:dyDescent="0.25">
      <c r="C136" s="52"/>
      <c r="D136" s="55"/>
      <c r="E136" s="56"/>
      <c r="F136" s="56"/>
      <c r="G136" s="56"/>
      <c r="H136" s="56"/>
      <c r="I136" s="98"/>
      <c r="J136" s="98"/>
      <c r="K136" s="56"/>
      <c r="L136" s="56"/>
      <c r="M136" s="56"/>
      <c r="N136" s="98"/>
      <c r="O136" s="98"/>
      <c r="P136" s="56"/>
      <c r="Q136" s="56"/>
      <c r="S136" s="15"/>
      <c r="T136" s="15"/>
      <c r="U136" s="16"/>
      <c r="V136" s="17"/>
      <c r="W136" s="18"/>
      <c r="X136" s="15"/>
      <c r="Y136" s="17"/>
      <c r="Z136" s="22"/>
      <c r="AA136" s="23"/>
      <c r="AB136" s="24"/>
    </row>
    <row r="137" spans="3:28" ht="18" customHeight="1" x14ac:dyDescent="0.25">
      <c r="C137" s="52"/>
      <c r="D137" s="55"/>
      <c r="E137" s="56"/>
      <c r="F137" s="56"/>
      <c r="G137" s="56"/>
      <c r="H137" s="56"/>
      <c r="I137" s="98"/>
      <c r="J137" s="98"/>
      <c r="K137" s="56"/>
      <c r="L137" s="56"/>
      <c r="M137" s="56"/>
      <c r="N137" s="98"/>
      <c r="O137" s="98"/>
      <c r="P137" s="56"/>
      <c r="Q137" s="56"/>
      <c r="S137" s="15"/>
      <c r="T137" s="15"/>
      <c r="U137" s="16"/>
      <c r="V137" s="17"/>
      <c r="W137" s="18"/>
      <c r="X137" s="15"/>
      <c r="Y137" s="17"/>
      <c r="Z137" s="22"/>
      <c r="AA137" s="23"/>
      <c r="AB137" s="24"/>
    </row>
    <row r="138" spans="3:28" ht="18" customHeight="1" x14ac:dyDescent="0.25">
      <c r="C138" s="52"/>
      <c r="D138" s="55"/>
      <c r="E138" s="56"/>
      <c r="F138" s="56"/>
      <c r="G138" s="56"/>
      <c r="H138" s="56"/>
      <c r="I138" s="98"/>
      <c r="J138" s="98"/>
      <c r="K138" s="56"/>
      <c r="L138" s="56"/>
      <c r="M138" s="56"/>
      <c r="N138" s="98"/>
      <c r="O138" s="98"/>
      <c r="P138" s="56"/>
      <c r="Q138" s="56"/>
      <c r="S138" s="15"/>
      <c r="T138" s="15"/>
      <c r="U138" s="16"/>
      <c r="V138" s="17"/>
      <c r="W138" s="18"/>
      <c r="X138" s="15"/>
      <c r="Y138" s="17"/>
      <c r="Z138" s="22"/>
      <c r="AA138" s="23"/>
      <c r="AB138" s="24"/>
    </row>
    <row r="139" spans="3:28" ht="18" customHeight="1" x14ac:dyDescent="0.25">
      <c r="C139" s="52"/>
      <c r="D139" s="55"/>
      <c r="E139" s="56"/>
      <c r="F139" s="56"/>
      <c r="G139" s="56"/>
      <c r="H139" s="75"/>
      <c r="I139" s="80"/>
      <c r="J139" s="98"/>
      <c r="K139" s="56"/>
      <c r="L139" s="56"/>
      <c r="M139" s="56"/>
      <c r="N139" s="98"/>
      <c r="O139" s="98"/>
      <c r="P139" s="56"/>
      <c r="Q139" s="56"/>
      <c r="S139" s="15"/>
      <c r="T139" s="15"/>
      <c r="U139" s="16"/>
      <c r="V139" s="17"/>
      <c r="W139" s="18"/>
      <c r="X139" s="15"/>
      <c r="Y139" s="17"/>
      <c r="Z139" s="22"/>
      <c r="AA139" s="23"/>
      <c r="AB139" s="24"/>
    </row>
    <row r="140" spans="3:28" ht="18" customHeight="1" x14ac:dyDescent="0.25">
      <c r="C140" s="52"/>
      <c r="D140" s="55"/>
      <c r="E140" s="56"/>
      <c r="F140" s="56"/>
      <c r="G140" s="56"/>
      <c r="H140" s="56"/>
      <c r="I140" s="98"/>
      <c r="J140" s="98"/>
      <c r="K140" s="56"/>
      <c r="L140" s="56"/>
      <c r="M140" s="56"/>
      <c r="N140" s="98"/>
      <c r="O140" s="98"/>
      <c r="P140" s="56"/>
      <c r="Q140" s="56"/>
      <c r="S140" s="15"/>
      <c r="T140" s="15"/>
      <c r="U140" s="16"/>
      <c r="V140" s="17"/>
      <c r="W140" s="18"/>
      <c r="X140" s="15"/>
      <c r="Y140" s="17"/>
      <c r="Z140" s="22"/>
      <c r="AA140" s="23"/>
      <c r="AB140" s="24"/>
    </row>
    <row r="141" spans="3:28" ht="18" customHeight="1" x14ac:dyDescent="0.25">
      <c r="C141" s="52"/>
      <c r="D141" s="55"/>
      <c r="E141" s="56"/>
      <c r="F141" s="56"/>
      <c r="G141" s="56"/>
      <c r="H141" s="56"/>
      <c r="I141" s="98"/>
      <c r="J141" s="98"/>
      <c r="K141" s="56"/>
      <c r="L141" s="56"/>
      <c r="M141" s="56"/>
      <c r="N141" s="98"/>
      <c r="O141" s="98"/>
      <c r="P141" s="56"/>
      <c r="Q141" s="56"/>
      <c r="S141" s="15"/>
      <c r="T141" s="15"/>
      <c r="U141" s="16"/>
      <c r="V141" s="17"/>
      <c r="W141" s="18"/>
      <c r="X141" s="15"/>
      <c r="Y141" s="17"/>
      <c r="Z141" s="22"/>
      <c r="AA141" s="23"/>
      <c r="AB141" s="24"/>
    </row>
    <row r="142" spans="3:28" ht="18" customHeight="1" x14ac:dyDescent="0.25">
      <c r="C142" s="52"/>
      <c r="D142" s="55"/>
      <c r="E142" s="56"/>
      <c r="F142" s="56"/>
      <c r="G142" s="56"/>
      <c r="H142" s="56"/>
      <c r="I142" s="98"/>
      <c r="J142" s="98"/>
      <c r="K142" s="56"/>
      <c r="L142" s="56"/>
      <c r="M142" s="56"/>
      <c r="N142" s="98"/>
      <c r="O142" s="98"/>
      <c r="P142" s="56"/>
      <c r="Q142" s="56"/>
      <c r="S142" s="15"/>
      <c r="T142" s="15"/>
      <c r="U142" s="16"/>
      <c r="V142" s="17"/>
      <c r="W142" s="18"/>
      <c r="X142" s="15"/>
      <c r="Y142" s="17"/>
      <c r="Z142" s="22"/>
      <c r="AA142" s="23"/>
      <c r="AB142" s="24"/>
    </row>
    <row r="143" spans="3:28" ht="18" customHeight="1" x14ac:dyDescent="0.25">
      <c r="C143" s="52"/>
      <c r="D143" s="55"/>
      <c r="E143" s="56"/>
      <c r="F143" s="56"/>
      <c r="G143" s="56"/>
      <c r="H143" s="56"/>
      <c r="I143" s="98"/>
      <c r="J143" s="98"/>
      <c r="K143" s="56"/>
      <c r="L143" s="56"/>
      <c r="M143" s="56"/>
      <c r="N143" s="98"/>
      <c r="O143" s="98"/>
      <c r="P143" s="56"/>
      <c r="Q143" s="56"/>
      <c r="S143" s="15"/>
      <c r="T143" s="15"/>
      <c r="U143" s="16"/>
      <c r="V143" s="17"/>
      <c r="W143" s="18"/>
      <c r="X143" s="15"/>
      <c r="Y143" s="17"/>
      <c r="Z143" s="22"/>
      <c r="AA143" s="23"/>
      <c r="AB143" s="24"/>
    </row>
    <row r="144" spans="3:28" ht="18" customHeight="1" x14ac:dyDescent="0.25">
      <c r="C144" s="52"/>
      <c r="D144" s="55"/>
      <c r="E144" s="56"/>
      <c r="F144" s="56"/>
      <c r="G144" s="56"/>
      <c r="H144" s="56"/>
      <c r="I144" s="98"/>
      <c r="J144" s="98"/>
      <c r="K144" s="56"/>
      <c r="L144" s="56"/>
      <c r="M144" s="56"/>
      <c r="N144" s="98"/>
      <c r="O144" s="98"/>
      <c r="P144" s="56"/>
      <c r="Q144" s="56"/>
      <c r="S144" s="15"/>
      <c r="T144" s="15"/>
      <c r="U144" s="16"/>
      <c r="V144" s="17"/>
      <c r="W144" s="18"/>
      <c r="X144" s="15"/>
      <c r="Y144" s="17"/>
      <c r="Z144" s="22"/>
      <c r="AA144" s="23"/>
      <c r="AB144" s="24"/>
    </row>
    <row r="145" spans="3:28" ht="18" customHeight="1" x14ac:dyDescent="0.25">
      <c r="C145" s="52"/>
      <c r="D145" s="55"/>
      <c r="E145" s="56"/>
      <c r="F145" s="56"/>
      <c r="G145" s="56"/>
      <c r="H145" s="56"/>
      <c r="I145" s="98"/>
      <c r="J145" s="98"/>
      <c r="K145" s="56"/>
      <c r="L145" s="56"/>
      <c r="M145" s="56"/>
      <c r="N145" s="98"/>
      <c r="O145" s="98"/>
      <c r="P145" s="56"/>
      <c r="Q145" s="56"/>
      <c r="S145" s="15"/>
      <c r="T145" s="15"/>
      <c r="U145" s="16"/>
      <c r="V145" s="17"/>
      <c r="W145" s="18"/>
      <c r="X145" s="15"/>
      <c r="Y145" s="17"/>
      <c r="Z145" s="22"/>
      <c r="AA145" s="23"/>
      <c r="AB145" s="24"/>
    </row>
    <row r="146" spans="3:28" ht="18" customHeight="1" x14ac:dyDescent="0.25">
      <c r="C146" s="52"/>
      <c r="D146" s="55"/>
      <c r="E146" s="56"/>
      <c r="F146" s="56"/>
      <c r="G146" s="56"/>
      <c r="H146" s="56"/>
      <c r="I146" s="98"/>
      <c r="J146" s="98"/>
      <c r="K146" s="56"/>
      <c r="L146" s="56"/>
      <c r="M146" s="56"/>
      <c r="N146" s="98"/>
      <c r="O146" s="98"/>
      <c r="P146" s="56"/>
      <c r="Q146" s="56"/>
      <c r="S146" s="15"/>
      <c r="T146" s="15"/>
      <c r="U146" s="16"/>
      <c r="V146" s="17"/>
      <c r="W146" s="18"/>
      <c r="X146" s="15"/>
      <c r="Y146" s="17"/>
      <c r="Z146" s="22"/>
      <c r="AA146" s="23"/>
      <c r="AB146" s="24"/>
    </row>
    <row r="147" spans="3:28" ht="18" customHeight="1" x14ac:dyDescent="0.25">
      <c r="C147" s="52"/>
      <c r="D147" s="55"/>
      <c r="E147" s="56"/>
      <c r="F147" s="56"/>
      <c r="G147" s="56"/>
      <c r="H147" s="56"/>
      <c r="I147" s="98"/>
      <c r="J147" s="98"/>
      <c r="K147" s="56"/>
      <c r="L147" s="56"/>
      <c r="M147" s="56"/>
      <c r="N147" s="98"/>
      <c r="O147" s="98"/>
      <c r="P147" s="56"/>
      <c r="Q147" s="56"/>
      <c r="S147" s="15"/>
      <c r="T147" s="15"/>
      <c r="U147" s="16"/>
      <c r="V147" s="17"/>
      <c r="W147" s="18"/>
      <c r="X147" s="15"/>
      <c r="Y147" s="17"/>
      <c r="Z147" s="22"/>
      <c r="AA147" s="23"/>
      <c r="AB147" s="24"/>
    </row>
    <row r="148" spans="3:28" ht="18" customHeight="1" x14ac:dyDescent="0.25">
      <c r="C148" s="52"/>
      <c r="D148" s="55"/>
      <c r="E148" s="56"/>
      <c r="F148" s="56"/>
      <c r="G148" s="56"/>
      <c r="H148" s="56"/>
      <c r="I148" s="98"/>
      <c r="J148" s="98"/>
      <c r="K148" s="56"/>
      <c r="L148" s="56"/>
      <c r="M148" s="56"/>
      <c r="N148" s="98"/>
      <c r="O148" s="98"/>
      <c r="P148" s="56"/>
      <c r="Q148" s="56"/>
      <c r="S148" s="15"/>
      <c r="T148" s="15"/>
      <c r="U148" s="16"/>
      <c r="V148" s="17"/>
      <c r="W148" s="18"/>
      <c r="X148" s="15"/>
      <c r="Y148" s="17"/>
      <c r="Z148" s="22"/>
      <c r="AA148" s="23"/>
      <c r="AB148" s="24"/>
    </row>
    <row r="149" spans="3:28" ht="18" customHeight="1" x14ac:dyDescent="0.25">
      <c r="C149" s="52"/>
      <c r="D149" s="55"/>
      <c r="E149" s="56"/>
      <c r="F149" s="56"/>
      <c r="G149" s="56"/>
      <c r="H149" s="56"/>
      <c r="I149" s="98"/>
      <c r="J149" s="98"/>
      <c r="K149" s="56"/>
      <c r="L149" s="56"/>
      <c r="M149" s="56"/>
      <c r="N149" s="98"/>
      <c r="O149" s="98"/>
      <c r="P149" s="56"/>
      <c r="Q149" s="56"/>
      <c r="S149" s="15"/>
      <c r="T149" s="15"/>
      <c r="U149" s="16"/>
      <c r="V149" s="17"/>
      <c r="W149" s="18"/>
      <c r="X149" s="15"/>
      <c r="Y149" s="17"/>
      <c r="Z149" s="22"/>
      <c r="AA149" s="23"/>
      <c r="AB149" s="24"/>
    </row>
    <row r="150" spans="3:28" ht="18" customHeight="1" x14ac:dyDescent="0.25">
      <c r="C150" s="52"/>
      <c r="D150" s="55"/>
      <c r="E150" s="56"/>
      <c r="F150" s="56"/>
      <c r="G150" s="56"/>
      <c r="H150" s="56"/>
      <c r="I150" s="98"/>
      <c r="J150" s="98"/>
      <c r="K150" s="56"/>
      <c r="L150" s="56"/>
      <c r="M150" s="56"/>
      <c r="N150" s="98"/>
      <c r="O150" s="98"/>
      <c r="P150" s="56"/>
      <c r="Q150" s="56"/>
      <c r="S150" s="15"/>
      <c r="T150" s="15"/>
      <c r="U150" s="16"/>
      <c r="V150" s="17"/>
      <c r="W150" s="18"/>
      <c r="X150" s="15"/>
      <c r="Y150" s="17"/>
      <c r="Z150" s="22"/>
      <c r="AA150" s="23"/>
      <c r="AB150" s="24"/>
    </row>
    <row r="151" spans="3:28" ht="18" customHeight="1" x14ac:dyDescent="0.25">
      <c r="C151" s="52"/>
      <c r="D151" s="55"/>
      <c r="E151" s="56"/>
      <c r="F151" s="56"/>
      <c r="G151" s="56"/>
      <c r="H151" s="56"/>
      <c r="I151" s="98"/>
      <c r="J151" s="98"/>
      <c r="K151" s="56"/>
      <c r="L151" s="56"/>
      <c r="M151" s="56"/>
      <c r="N151" s="98"/>
      <c r="O151" s="98"/>
      <c r="P151" s="56"/>
      <c r="Q151" s="56"/>
      <c r="S151" s="15"/>
      <c r="T151" s="15"/>
      <c r="U151" s="16"/>
      <c r="V151" s="17"/>
      <c r="W151" s="18"/>
      <c r="X151" s="15"/>
      <c r="Y151" s="17"/>
      <c r="Z151" s="22"/>
      <c r="AA151" s="23"/>
      <c r="AB151" s="24"/>
    </row>
    <row r="152" spans="3:28" ht="18" customHeight="1" x14ac:dyDescent="0.25">
      <c r="C152" s="52"/>
      <c r="D152" s="55"/>
      <c r="E152" s="56"/>
      <c r="F152" s="56"/>
      <c r="G152" s="56"/>
      <c r="H152" s="56"/>
      <c r="I152" s="98"/>
      <c r="J152" s="98"/>
      <c r="K152" s="56"/>
      <c r="L152" s="56"/>
      <c r="M152" s="56"/>
      <c r="N152" s="98"/>
      <c r="O152" s="98"/>
      <c r="P152" s="56"/>
      <c r="Q152" s="56"/>
      <c r="S152" s="15"/>
      <c r="T152" s="15"/>
      <c r="U152" s="16"/>
      <c r="V152" s="17"/>
      <c r="W152" s="18"/>
      <c r="X152" s="15"/>
      <c r="Y152" s="17"/>
      <c r="Z152" s="22"/>
      <c r="AA152" s="23"/>
      <c r="AB152" s="24"/>
    </row>
    <row r="153" spans="3:28" ht="18" customHeight="1" x14ac:dyDescent="0.25">
      <c r="C153" s="52"/>
      <c r="D153" s="55"/>
      <c r="E153" s="56"/>
      <c r="F153" s="56"/>
      <c r="G153" s="56"/>
      <c r="H153" s="56"/>
      <c r="I153" s="98"/>
      <c r="J153" s="98"/>
      <c r="K153" s="56"/>
      <c r="L153" s="56"/>
      <c r="M153" s="56"/>
      <c r="N153" s="98"/>
      <c r="O153" s="98"/>
      <c r="P153" s="56"/>
      <c r="Q153" s="56"/>
      <c r="S153" s="15"/>
      <c r="T153" s="15"/>
      <c r="U153" s="16"/>
      <c r="V153" s="17"/>
      <c r="W153" s="18"/>
      <c r="X153" s="15"/>
      <c r="Y153" s="17"/>
      <c r="Z153" s="22"/>
      <c r="AA153" s="23"/>
      <c r="AB153" s="24"/>
    </row>
    <row r="154" spans="3:28" ht="18" customHeight="1" x14ac:dyDescent="0.25">
      <c r="C154" s="52"/>
      <c r="D154" s="55"/>
      <c r="E154" s="56"/>
      <c r="F154" s="56"/>
      <c r="G154" s="56"/>
      <c r="H154" s="56"/>
      <c r="I154" s="98"/>
      <c r="J154" s="98"/>
      <c r="K154" s="56"/>
      <c r="L154" s="56"/>
      <c r="M154" s="56"/>
      <c r="N154" s="98"/>
      <c r="O154" s="98"/>
      <c r="P154" s="56"/>
      <c r="Q154" s="56"/>
      <c r="S154" s="15"/>
      <c r="T154" s="15"/>
      <c r="U154" s="16"/>
      <c r="V154" s="17"/>
      <c r="W154" s="18"/>
      <c r="X154" s="15"/>
      <c r="Y154" s="17"/>
      <c r="Z154" s="22"/>
      <c r="AA154" s="23"/>
      <c r="AB154" s="24"/>
    </row>
    <row r="155" spans="3:28" ht="18" customHeight="1" x14ac:dyDescent="0.25">
      <c r="C155" s="52"/>
      <c r="D155" s="55"/>
      <c r="E155" s="56"/>
      <c r="F155" s="56"/>
      <c r="G155" s="56"/>
      <c r="H155" s="56"/>
      <c r="I155" s="98"/>
      <c r="J155" s="98"/>
      <c r="K155" s="56"/>
      <c r="L155" s="56"/>
      <c r="M155" s="56"/>
      <c r="N155" s="98"/>
      <c r="O155" s="98"/>
      <c r="P155" s="56"/>
      <c r="Q155" s="56"/>
      <c r="S155" s="15"/>
      <c r="T155" s="15"/>
      <c r="U155" s="16"/>
      <c r="V155" s="17"/>
      <c r="W155" s="18"/>
      <c r="X155" s="15"/>
      <c r="Y155" s="17"/>
      <c r="Z155" s="22"/>
      <c r="AA155" s="23"/>
      <c r="AB155" s="24"/>
    </row>
    <row r="156" spans="3:28" ht="18" customHeight="1" x14ac:dyDescent="0.25">
      <c r="C156" s="52"/>
      <c r="D156" s="55"/>
      <c r="E156" s="56"/>
      <c r="F156" s="56"/>
      <c r="G156" s="56"/>
      <c r="H156" s="56"/>
      <c r="I156" s="98"/>
      <c r="J156" s="98"/>
      <c r="K156" s="56"/>
      <c r="L156" s="56"/>
      <c r="M156" s="56"/>
      <c r="N156" s="98"/>
      <c r="O156" s="98"/>
      <c r="P156" s="56"/>
      <c r="Q156" s="56"/>
      <c r="S156" s="15"/>
      <c r="T156" s="15"/>
      <c r="U156" s="16"/>
      <c r="V156" s="17"/>
      <c r="W156" s="18"/>
      <c r="X156" s="15"/>
      <c r="Y156" s="17"/>
      <c r="Z156" s="22"/>
      <c r="AA156" s="23"/>
      <c r="AB156" s="24"/>
    </row>
    <row r="157" spans="3:28" ht="18" customHeight="1" x14ac:dyDescent="0.25">
      <c r="C157" s="52"/>
      <c r="D157" s="55"/>
      <c r="E157" s="56"/>
      <c r="F157" s="56"/>
      <c r="G157" s="56"/>
      <c r="H157" s="56"/>
      <c r="I157" s="98"/>
      <c r="J157" s="98"/>
      <c r="K157" s="56"/>
      <c r="L157" s="56"/>
      <c r="M157" s="56"/>
      <c r="N157" s="98"/>
      <c r="O157" s="98"/>
      <c r="P157" s="56"/>
      <c r="Q157" s="56"/>
      <c r="S157" s="15"/>
      <c r="T157" s="15"/>
      <c r="U157" s="16"/>
      <c r="V157" s="17"/>
      <c r="W157" s="18"/>
      <c r="X157" s="15"/>
      <c r="Y157" s="17"/>
      <c r="Z157" s="22"/>
      <c r="AA157" s="23"/>
      <c r="AB157" s="24"/>
    </row>
    <row r="158" spans="3:28" ht="18" customHeight="1" x14ac:dyDescent="0.25">
      <c r="C158" s="52"/>
      <c r="D158" s="55"/>
      <c r="E158" s="56"/>
      <c r="F158" s="56"/>
      <c r="G158" s="56"/>
      <c r="H158" s="56"/>
      <c r="I158" s="98"/>
      <c r="J158" s="98"/>
      <c r="K158" s="56"/>
      <c r="L158" s="56"/>
      <c r="M158" s="56"/>
      <c r="N158" s="98"/>
      <c r="O158" s="98"/>
      <c r="P158" s="56"/>
      <c r="Q158" s="56"/>
      <c r="S158" s="15"/>
      <c r="T158" s="15"/>
      <c r="U158" s="16"/>
      <c r="V158" s="17"/>
      <c r="W158" s="18"/>
      <c r="X158" s="15"/>
      <c r="Y158" s="17"/>
      <c r="Z158" s="22"/>
      <c r="AA158" s="23"/>
      <c r="AB158" s="24"/>
    </row>
    <row r="159" spans="3:28" ht="18" customHeight="1" x14ac:dyDescent="0.25">
      <c r="C159" s="52"/>
      <c r="D159" s="55"/>
      <c r="E159" s="56"/>
      <c r="F159" s="56"/>
      <c r="G159" s="56"/>
      <c r="H159" s="56"/>
      <c r="I159" s="98"/>
      <c r="J159" s="98"/>
      <c r="K159" s="56"/>
      <c r="L159" s="56"/>
      <c r="M159" s="56"/>
      <c r="N159" s="98"/>
      <c r="O159" s="98"/>
      <c r="P159" s="56"/>
      <c r="Q159" s="56"/>
      <c r="S159" s="15"/>
      <c r="T159" s="15"/>
      <c r="U159" s="16"/>
      <c r="V159" s="17"/>
      <c r="W159" s="18"/>
      <c r="X159" s="15"/>
      <c r="Y159" s="17"/>
      <c r="Z159" s="22"/>
      <c r="AA159" s="23"/>
      <c r="AB159" s="24"/>
    </row>
    <row r="160" spans="3:28" ht="18" customHeight="1" x14ac:dyDescent="0.25">
      <c r="C160" s="52"/>
      <c r="D160" s="55"/>
      <c r="E160" s="56"/>
      <c r="F160" s="56"/>
      <c r="G160" s="56"/>
      <c r="H160" s="56"/>
      <c r="I160" s="98"/>
      <c r="J160" s="98"/>
      <c r="K160" s="56"/>
      <c r="L160" s="56"/>
      <c r="M160" s="56"/>
      <c r="N160" s="98"/>
      <c r="O160" s="98"/>
      <c r="P160" s="56"/>
      <c r="Q160" s="56"/>
      <c r="S160" s="15"/>
      <c r="T160" s="15"/>
      <c r="U160" s="16"/>
      <c r="V160" s="17"/>
      <c r="W160" s="18"/>
      <c r="X160" s="15"/>
      <c r="Y160" s="17"/>
      <c r="Z160" s="22"/>
      <c r="AA160" s="23"/>
      <c r="AB160" s="24"/>
    </row>
    <row r="161" spans="3:28" ht="18" customHeight="1" x14ac:dyDescent="0.25">
      <c r="C161" s="52"/>
      <c r="D161" s="55"/>
      <c r="E161" s="56"/>
      <c r="F161" s="56"/>
      <c r="G161" s="56"/>
      <c r="H161" s="56"/>
      <c r="I161" s="98"/>
      <c r="J161" s="98"/>
      <c r="K161" s="56"/>
      <c r="L161" s="56"/>
      <c r="M161" s="56"/>
      <c r="N161" s="98"/>
      <c r="O161" s="98"/>
      <c r="P161" s="56"/>
      <c r="Q161" s="56"/>
      <c r="S161" s="15"/>
      <c r="T161" s="15"/>
      <c r="U161" s="16"/>
      <c r="V161" s="17"/>
      <c r="W161" s="18"/>
      <c r="X161" s="15"/>
      <c r="Y161" s="17"/>
      <c r="Z161" s="22"/>
      <c r="AA161" s="23"/>
      <c r="AB161" s="24"/>
    </row>
    <row r="162" spans="3:28" ht="18" customHeight="1" x14ac:dyDescent="0.25">
      <c r="C162" s="52"/>
      <c r="D162" s="55"/>
      <c r="E162" s="56"/>
      <c r="F162" s="56"/>
      <c r="G162" s="56"/>
      <c r="H162" s="56"/>
      <c r="I162" s="98"/>
      <c r="J162" s="98"/>
      <c r="K162" s="56"/>
      <c r="L162" s="56"/>
      <c r="M162" s="56"/>
      <c r="N162" s="98"/>
      <c r="O162" s="98"/>
      <c r="P162" s="56"/>
      <c r="Q162" s="56"/>
      <c r="S162" s="15"/>
      <c r="T162" s="15"/>
      <c r="U162" s="16"/>
      <c r="V162" s="17"/>
      <c r="W162" s="18"/>
      <c r="X162" s="15"/>
      <c r="Y162" s="17"/>
      <c r="Z162" s="22"/>
      <c r="AA162" s="23"/>
      <c r="AB162" s="24"/>
    </row>
    <row r="163" spans="3:28" ht="18" customHeight="1" x14ac:dyDescent="0.25">
      <c r="C163" s="52"/>
      <c r="D163" s="55"/>
      <c r="E163" s="56"/>
      <c r="F163" s="56"/>
      <c r="G163" s="56"/>
      <c r="H163" s="56"/>
      <c r="I163" s="98"/>
      <c r="J163" s="98"/>
      <c r="K163" s="56"/>
      <c r="L163" s="56"/>
      <c r="M163" s="56"/>
      <c r="N163" s="98"/>
      <c r="O163" s="98"/>
      <c r="P163" s="56"/>
      <c r="Q163" s="56"/>
      <c r="S163" s="15"/>
      <c r="T163" s="15"/>
      <c r="U163" s="16"/>
      <c r="V163" s="17"/>
      <c r="W163" s="18"/>
      <c r="X163" s="15"/>
      <c r="Y163" s="17"/>
      <c r="Z163" s="22"/>
      <c r="AA163" s="23"/>
      <c r="AB163" s="24"/>
    </row>
    <row r="164" spans="3:28" ht="18" customHeight="1" x14ac:dyDescent="0.25">
      <c r="C164" s="52"/>
      <c r="D164" s="55"/>
      <c r="E164" s="56"/>
      <c r="F164" s="56"/>
      <c r="G164" s="56"/>
      <c r="H164" s="56"/>
      <c r="I164" s="98"/>
      <c r="J164" s="98"/>
      <c r="K164" s="56"/>
      <c r="L164" s="56"/>
      <c r="M164" s="56"/>
      <c r="N164" s="98"/>
      <c r="O164" s="98"/>
      <c r="P164" s="56"/>
      <c r="Q164" s="56"/>
      <c r="S164" s="15"/>
      <c r="T164" s="15"/>
      <c r="U164" s="16"/>
      <c r="V164" s="17"/>
      <c r="W164" s="18"/>
      <c r="X164" s="15"/>
      <c r="Y164" s="17"/>
      <c r="Z164" s="22"/>
      <c r="AA164" s="23"/>
      <c r="AB164" s="24"/>
    </row>
    <row r="165" spans="3:28" ht="18" customHeight="1" x14ac:dyDescent="0.25">
      <c r="C165" s="52"/>
      <c r="D165" s="55"/>
      <c r="E165" s="56"/>
      <c r="F165" s="56"/>
      <c r="G165" s="56"/>
      <c r="H165" s="56"/>
      <c r="I165" s="98"/>
      <c r="J165" s="98"/>
      <c r="K165" s="56"/>
      <c r="L165" s="56"/>
      <c r="M165" s="56"/>
      <c r="N165" s="98"/>
      <c r="O165" s="98"/>
      <c r="P165" s="56"/>
      <c r="Q165" s="56"/>
      <c r="S165" s="15"/>
      <c r="T165" s="15"/>
      <c r="U165" s="16"/>
      <c r="V165" s="17"/>
      <c r="W165" s="18"/>
      <c r="X165" s="15"/>
      <c r="Y165" s="17"/>
      <c r="Z165" s="22"/>
      <c r="AA165" s="23"/>
      <c r="AB165" s="24"/>
    </row>
    <row r="166" spans="3:28" ht="18" customHeight="1" x14ac:dyDescent="0.25">
      <c r="C166" s="52"/>
      <c r="D166" s="55"/>
      <c r="E166" s="56"/>
      <c r="F166" s="56"/>
      <c r="G166" s="56"/>
      <c r="H166" s="56"/>
      <c r="I166" s="98"/>
      <c r="J166" s="98"/>
      <c r="K166" s="56"/>
      <c r="L166" s="56"/>
      <c r="M166" s="56"/>
      <c r="N166" s="98"/>
      <c r="O166" s="98"/>
      <c r="P166" s="56"/>
      <c r="Q166" s="56"/>
      <c r="S166" s="15"/>
      <c r="T166" s="15"/>
      <c r="U166" s="16"/>
      <c r="V166" s="17"/>
      <c r="W166" s="18"/>
      <c r="X166" s="15"/>
      <c r="Y166" s="17"/>
      <c r="Z166" s="22"/>
      <c r="AA166" s="23"/>
      <c r="AB166" s="24"/>
    </row>
    <row r="167" spans="3:28" ht="18" customHeight="1" x14ac:dyDescent="0.25">
      <c r="C167" s="52"/>
      <c r="D167" s="55"/>
      <c r="E167" s="56"/>
      <c r="F167" s="56"/>
      <c r="G167" s="56"/>
      <c r="H167" s="56"/>
      <c r="I167" s="98"/>
      <c r="J167" s="98"/>
      <c r="K167" s="56"/>
      <c r="L167" s="56"/>
      <c r="M167" s="56"/>
      <c r="N167" s="98"/>
      <c r="O167" s="98"/>
      <c r="P167" s="56"/>
      <c r="Q167" s="56"/>
      <c r="S167" s="15"/>
      <c r="T167" s="15"/>
      <c r="U167" s="16"/>
      <c r="V167" s="17"/>
      <c r="W167" s="18"/>
      <c r="X167" s="15"/>
      <c r="Y167" s="17"/>
      <c r="Z167" s="22"/>
      <c r="AA167" s="23"/>
      <c r="AB167" s="24"/>
    </row>
    <row r="168" spans="3:28" ht="18" customHeight="1" x14ac:dyDescent="0.25">
      <c r="C168" s="52"/>
      <c r="D168" s="55"/>
      <c r="E168" s="56"/>
      <c r="F168" s="56"/>
      <c r="G168" s="56"/>
      <c r="H168" s="56"/>
      <c r="I168" s="98"/>
      <c r="J168" s="98"/>
      <c r="K168" s="56"/>
      <c r="L168" s="56"/>
      <c r="M168" s="56"/>
      <c r="N168" s="98"/>
      <c r="O168" s="98"/>
      <c r="P168" s="56"/>
      <c r="Q168" s="56"/>
      <c r="S168" s="15"/>
      <c r="T168" s="15"/>
      <c r="U168" s="16"/>
      <c r="V168" s="17"/>
      <c r="W168" s="18"/>
      <c r="X168" s="15"/>
      <c r="Y168" s="17"/>
      <c r="Z168" s="22"/>
      <c r="AA168" s="23"/>
      <c r="AB168" s="24"/>
    </row>
    <row r="169" spans="3:28" ht="18" customHeight="1" x14ac:dyDescent="0.25">
      <c r="C169" s="52"/>
      <c r="D169" s="55"/>
      <c r="E169" s="56"/>
      <c r="F169" s="56"/>
      <c r="G169" s="56"/>
      <c r="H169" s="56"/>
      <c r="I169" s="98"/>
      <c r="J169" s="98"/>
      <c r="K169" s="56"/>
      <c r="L169" s="56"/>
      <c r="M169" s="56"/>
      <c r="N169" s="98"/>
      <c r="O169" s="98"/>
      <c r="P169" s="56"/>
      <c r="Q169" s="56"/>
      <c r="S169" s="15"/>
      <c r="T169" s="15"/>
      <c r="U169" s="16"/>
      <c r="V169" s="17"/>
      <c r="W169" s="18"/>
      <c r="X169" s="15"/>
      <c r="Y169" s="17"/>
      <c r="Z169" s="22"/>
      <c r="AA169" s="23"/>
      <c r="AB169" s="24"/>
    </row>
    <row r="170" spans="3:28" ht="18" customHeight="1" x14ac:dyDescent="0.25">
      <c r="C170" s="52"/>
      <c r="D170" s="55"/>
      <c r="E170" s="56"/>
      <c r="F170" s="56"/>
      <c r="G170" s="56"/>
      <c r="H170" s="56"/>
      <c r="I170" s="98"/>
      <c r="J170" s="98"/>
      <c r="K170" s="56"/>
      <c r="L170" s="56"/>
      <c r="M170" s="56"/>
      <c r="N170" s="98"/>
      <c r="O170" s="98"/>
      <c r="P170" s="56"/>
      <c r="Q170" s="56"/>
      <c r="S170" s="15"/>
      <c r="T170" s="15"/>
      <c r="U170" s="16"/>
      <c r="V170" s="17"/>
      <c r="W170" s="18"/>
      <c r="X170" s="15"/>
      <c r="Y170" s="17"/>
      <c r="Z170" s="22"/>
      <c r="AA170" s="23"/>
      <c r="AB170" s="24"/>
    </row>
    <row r="171" spans="3:28" ht="18" customHeight="1" x14ac:dyDescent="0.25">
      <c r="C171" s="52"/>
      <c r="D171" s="55"/>
      <c r="E171" s="56"/>
      <c r="F171" s="56"/>
      <c r="G171" s="56"/>
      <c r="H171" s="56"/>
      <c r="I171" s="98"/>
      <c r="J171" s="98"/>
      <c r="K171" s="56"/>
      <c r="L171" s="56"/>
      <c r="M171" s="56"/>
      <c r="N171" s="98"/>
      <c r="O171" s="98"/>
      <c r="P171" s="56"/>
      <c r="Q171" s="56"/>
      <c r="S171" s="15"/>
      <c r="T171" s="15"/>
      <c r="U171" s="16"/>
      <c r="V171" s="17"/>
      <c r="W171" s="18"/>
      <c r="X171" s="15"/>
      <c r="Y171" s="17"/>
      <c r="Z171" s="22"/>
      <c r="AA171" s="23"/>
      <c r="AB171" s="24"/>
    </row>
    <row r="172" spans="3:28" ht="18" customHeight="1" x14ac:dyDescent="0.25">
      <c r="C172" s="52"/>
      <c r="D172" s="55"/>
      <c r="E172" s="56"/>
      <c r="F172" s="56"/>
      <c r="G172" s="56"/>
      <c r="H172" s="56"/>
      <c r="I172" s="98"/>
      <c r="J172" s="98"/>
      <c r="K172" s="56"/>
      <c r="L172" s="56"/>
      <c r="M172" s="56"/>
      <c r="N172" s="98"/>
      <c r="O172" s="98"/>
      <c r="P172" s="56"/>
      <c r="Q172" s="56"/>
      <c r="S172" s="15"/>
      <c r="T172" s="15"/>
      <c r="U172" s="16"/>
      <c r="V172" s="17"/>
      <c r="W172" s="18"/>
      <c r="X172" s="15"/>
      <c r="Y172" s="17"/>
      <c r="Z172" s="22"/>
      <c r="AA172" s="23"/>
      <c r="AB172" s="24"/>
    </row>
    <row r="173" spans="3:28" ht="18" customHeight="1" x14ac:dyDescent="0.25">
      <c r="C173" s="52"/>
      <c r="D173" s="55"/>
      <c r="E173" s="56"/>
      <c r="F173" s="56"/>
      <c r="G173" s="56"/>
      <c r="H173" s="56"/>
      <c r="I173" s="98"/>
      <c r="J173" s="98"/>
      <c r="K173" s="56"/>
      <c r="L173" s="56"/>
      <c r="M173" s="56"/>
      <c r="N173" s="98"/>
      <c r="O173" s="98"/>
      <c r="P173" s="56"/>
      <c r="Q173" s="56"/>
      <c r="S173" s="15"/>
      <c r="T173" s="15"/>
      <c r="U173" s="16"/>
      <c r="V173" s="17"/>
      <c r="W173" s="18"/>
      <c r="X173" s="15"/>
      <c r="Y173" s="17"/>
      <c r="Z173" s="22"/>
      <c r="AA173" s="23"/>
      <c r="AB173" s="24"/>
    </row>
    <row r="174" spans="3:28" ht="18" customHeight="1" x14ac:dyDescent="0.25">
      <c r="C174" s="52"/>
      <c r="D174" s="55"/>
      <c r="E174" s="56"/>
      <c r="F174" s="56"/>
      <c r="G174" s="56"/>
      <c r="H174" s="56"/>
      <c r="I174" s="98"/>
      <c r="J174" s="98"/>
      <c r="K174" s="56"/>
      <c r="L174" s="56"/>
      <c r="M174" s="56"/>
      <c r="N174" s="98"/>
      <c r="O174" s="98"/>
      <c r="P174" s="56"/>
      <c r="Q174" s="56"/>
      <c r="S174" s="15"/>
      <c r="T174" s="15"/>
      <c r="U174" s="16"/>
      <c r="V174" s="17"/>
      <c r="W174" s="18"/>
      <c r="X174" s="15"/>
      <c r="Y174" s="17"/>
      <c r="Z174" s="22"/>
      <c r="AA174" s="23"/>
      <c r="AB174" s="24"/>
    </row>
    <row r="175" spans="3:28" ht="18" customHeight="1" x14ac:dyDescent="0.25">
      <c r="C175" s="52"/>
      <c r="D175" s="55"/>
      <c r="E175" s="56"/>
      <c r="F175" s="56"/>
      <c r="G175" s="56"/>
      <c r="H175" s="56"/>
      <c r="I175" s="98"/>
      <c r="J175" s="98"/>
      <c r="K175" s="56"/>
      <c r="L175" s="56"/>
      <c r="M175" s="56"/>
      <c r="N175" s="98"/>
      <c r="O175" s="98"/>
      <c r="P175" s="56"/>
      <c r="Q175" s="56"/>
      <c r="S175" s="15"/>
      <c r="T175" s="15"/>
      <c r="U175" s="16"/>
      <c r="V175" s="17"/>
      <c r="W175" s="18"/>
      <c r="X175" s="15"/>
      <c r="Y175" s="17"/>
      <c r="Z175" s="22"/>
      <c r="AA175" s="23"/>
      <c r="AB175" s="24"/>
    </row>
    <row r="176" spans="3:28" ht="18" customHeight="1" x14ac:dyDescent="0.25">
      <c r="C176" s="52"/>
      <c r="D176" s="55"/>
      <c r="E176" s="56"/>
      <c r="F176" s="56"/>
      <c r="G176" s="56"/>
      <c r="H176" s="56"/>
      <c r="I176" s="98"/>
      <c r="J176" s="98"/>
      <c r="K176" s="56"/>
      <c r="L176" s="56"/>
      <c r="M176" s="56"/>
      <c r="N176" s="98"/>
      <c r="O176" s="98"/>
      <c r="P176" s="56"/>
      <c r="Q176" s="56"/>
      <c r="S176" s="15"/>
      <c r="T176" s="15"/>
      <c r="U176" s="16"/>
      <c r="V176" s="17"/>
      <c r="W176" s="18"/>
      <c r="X176" s="15"/>
      <c r="Y176" s="17"/>
      <c r="Z176" s="22"/>
      <c r="AA176" s="23"/>
      <c r="AB176" s="24"/>
    </row>
    <row r="177" spans="3:28" ht="18" customHeight="1" x14ac:dyDescent="0.25">
      <c r="C177" s="52"/>
      <c r="D177" s="55"/>
      <c r="E177" s="56"/>
      <c r="F177" s="56"/>
      <c r="G177" s="56"/>
      <c r="H177" s="56"/>
      <c r="I177" s="98"/>
      <c r="J177" s="98"/>
      <c r="K177" s="56"/>
      <c r="L177" s="56"/>
      <c r="M177" s="56"/>
      <c r="N177" s="98"/>
      <c r="O177" s="98"/>
      <c r="P177" s="56"/>
      <c r="Q177" s="56"/>
      <c r="S177" s="15"/>
      <c r="T177" s="15"/>
      <c r="U177" s="16"/>
      <c r="V177" s="17"/>
      <c r="W177" s="18"/>
      <c r="X177" s="15"/>
      <c r="Y177" s="17"/>
      <c r="Z177" s="22"/>
      <c r="AA177" s="23"/>
      <c r="AB177" s="24"/>
    </row>
    <row r="178" spans="3:28" ht="18" customHeight="1" x14ac:dyDescent="0.25">
      <c r="C178" s="52"/>
      <c r="D178" s="55"/>
      <c r="E178" s="56"/>
      <c r="F178" s="56"/>
      <c r="G178" s="56"/>
      <c r="H178" s="56"/>
      <c r="I178" s="98"/>
      <c r="J178" s="98"/>
      <c r="K178" s="56"/>
      <c r="L178" s="56"/>
      <c r="M178" s="56"/>
      <c r="N178" s="98"/>
      <c r="O178" s="98"/>
      <c r="P178" s="56"/>
      <c r="Q178" s="56"/>
      <c r="S178" s="15"/>
      <c r="T178" s="15"/>
      <c r="U178" s="16"/>
      <c r="V178" s="17"/>
      <c r="W178" s="18"/>
      <c r="X178" s="15"/>
      <c r="Y178" s="17"/>
      <c r="Z178" s="22"/>
      <c r="AA178" s="23"/>
      <c r="AB178" s="24"/>
    </row>
    <row r="179" spans="3:28" ht="18" customHeight="1" x14ac:dyDescent="0.25">
      <c r="C179" s="52"/>
      <c r="D179" s="55"/>
      <c r="E179" s="56"/>
      <c r="F179" s="56"/>
      <c r="G179" s="56"/>
      <c r="H179" s="56"/>
      <c r="I179" s="98"/>
      <c r="J179" s="98"/>
      <c r="K179" s="56"/>
      <c r="L179" s="56"/>
      <c r="M179" s="56"/>
      <c r="N179" s="98"/>
      <c r="O179" s="98"/>
      <c r="P179" s="56"/>
      <c r="Q179" s="56"/>
      <c r="S179" s="15"/>
      <c r="T179" s="15"/>
      <c r="U179" s="16"/>
      <c r="V179" s="17"/>
      <c r="W179" s="18"/>
      <c r="X179" s="15"/>
      <c r="Y179" s="17"/>
      <c r="Z179" s="22"/>
      <c r="AA179" s="23"/>
      <c r="AB179" s="24"/>
    </row>
    <row r="180" spans="3:28" ht="18" customHeight="1" x14ac:dyDescent="0.25">
      <c r="C180" s="52"/>
      <c r="D180" s="55"/>
      <c r="E180" s="56"/>
      <c r="F180" s="56"/>
      <c r="G180" s="56"/>
      <c r="H180" s="56"/>
      <c r="I180" s="98"/>
      <c r="J180" s="98"/>
      <c r="K180" s="56"/>
      <c r="L180" s="56"/>
      <c r="M180" s="56"/>
      <c r="N180" s="98"/>
      <c r="O180" s="98"/>
      <c r="P180" s="56"/>
      <c r="Q180" s="56"/>
      <c r="S180" s="15"/>
      <c r="T180" s="15"/>
      <c r="U180" s="16"/>
      <c r="V180" s="17"/>
      <c r="W180" s="18"/>
      <c r="X180" s="15"/>
      <c r="Y180" s="17"/>
      <c r="Z180" s="22"/>
      <c r="AA180" s="23"/>
      <c r="AB180" s="24"/>
    </row>
    <row r="181" spans="3:28" ht="18" customHeight="1" x14ac:dyDescent="0.25">
      <c r="C181" s="52"/>
      <c r="D181" s="55"/>
      <c r="E181" s="56"/>
      <c r="F181" s="56"/>
      <c r="G181" s="56"/>
      <c r="H181" s="56"/>
      <c r="I181" s="98"/>
      <c r="J181" s="98"/>
      <c r="K181" s="56"/>
      <c r="L181" s="56"/>
      <c r="M181" s="56"/>
      <c r="N181" s="98"/>
      <c r="O181" s="98"/>
      <c r="P181" s="56"/>
      <c r="Q181" s="56"/>
      <c r="S181" s="15"/>
      <c r="T181" s="15"/>
      <c r="U181" s="16"/>
      <c r="V181" s="17"/>
      <c r="W181" s="18"/>
      <c r="X181" s="15"/>
      <c r="Y181" s="17"/>
      <c r="Z181" s="22"/>
      <c r="AA181" s="23"/>
      <c r="AB181" s="24"/>
    </row>
    <row r="182" spans="3:28" ht="18" customHeight="1" x14ac:dyDescent="0.25">
      <c r="C182" s="52"/>
      <c r="D182" s="55"/>
      <c r="E182" s="56"/>
      <c r="F182" s="56"/>
      <c r="G182" s="56"/>
      <c r="H182" s="56"/>
      <c r="I182" s="98"/>
      <c r="J182" s="98"/>
      <c r="K182" s="56"/>
      <c r="L182" s="56"/>
      <c r="M182" s="56"/>
      <c r="N182" s="98"/>
      <c r="O182" s="98"/>
      <c r="P182" s="56"/>
      <c r="Q182" s="56"/>
      <c r="S182" s="15"/>
      <c r="T182" s="15"/>
      <c r="U182" s="16"/>
      <c r="V182" s="17"/>
      <c r="W182" s="18"/>
      <c r="X182" s="15"/>
      <c r="Y182" s="17"/>
      <c r="Z182" s="22"/>
      <c r="AA182" s="23"/>
      <c r="AB182" s="24"/>
    </row>
    <row r="183" spans="3:28" ht="18" customHeight="1" x14ac:dyDescent="0.25">
      <c r="C183" s="52"/>
      <c r="D183" s="55"/>
      <c r="E183" s="56"/>
      <c r="F183" s="56"/>
      <c r="G183" s="56"/>
      <c r="H183" s="56"/>
      <c r="I183" s="98"/>
      <c r="J183" s="98"/>
      <c r="K183" s="56"/>
      <c r="L183" s="56"/>
      <c r="M183" s="56"/>
      <c r="N183" s="98"/>
      <c r="O183" s="98"/>
      <c r="P183" s="56"/>
      <c r="Q183" s="56"/>
      <c r="S183" s="15"/>
      <c r="T183" s="15"/>
      <c r="U183" s="16"/>
      <c r="V183" s="17"/>
      <c r="W183" s="18"/>
      <c r="X183" s="15"/>
      <c r="Y183" s="17"/>
      <c r="Z183" s="22"/>
      <c r="AA183" s="23"/>
      <c r="AB183" s="24"/>
    </row>
    <row r="184" spans="3:28" ht="18" customHeight="1" x14ac:dyDescent="0.25">
      <c r="C184" s="52"/>
      <c r="D184" s="55"/>
      <c r="E184" s="56"/>
      <c r="F184" s="56"/>
      <c r="G184" s="56"/>
      <c r="H184" s="56"/>
      <c r="I184" s="98"/>
      <c r="J184" s="98"/>
      <c r="K184" s="56"/>
      <c r="L184" s="56"/>
      <c r="M184" s="56"/>
      <c r="N184" s="98"/>
      <c r="O184" s="98"/>
      <c r="P184" s="56"/>
      <c r="Q184" s="56"/>
      <c r="S184" s="15"/>
      <c r="T184" s="15"/>
      <c r="U184" s="16"/>
      <c r="V184" s="17"/>
      <c r="W184" s="18"/>
      <c r="X184" s="15"/>
      <c r="Y184" s="17"/>
      <c r="Z184" s="22"/>
      <c r="AA184" s="23"/>
      <c r="AB184" s="24"/>
    </row>
    <row r="185" spans="3:28" ht="18" customHeight="1" x14ac:dyDescent="0.25">
      <c r="C185" s="52"/>
      <c r="D185" s="55"/>
      <c r="E185" s="56"/>
      <c r="F185" s="56"/>
      <c r="G185" s="56"/>
      <c r="H185" s="56"/>
      <c r="I185" s="98"/>
      <c r="J185" s="98"/>
      <c r="K185" s="56"/>
      <c r="L185" s="56"/>
      <c r="M185" s="56"/>
      <c r="N185" s="98"/>
      <c r="O185" s="98"/>
      <c r="P185" s="56"/>
      <c r="Q185" s="56"/>
      <c r="S185" s="15"/>
      <c r="T185" s="15"/>
      <c r="U185" s="16"/>
      <c r="V185" s="17"/>
      <c r="W185" s="18"/>
      <c r="X185" s="15"/>
      <c r="Y185" s="17"/>
      <c r="Z185" s="22"/>
      <c r="AA185" s="23"/>
      <c r="AB185" s="24"/>
    </row>
    <row r="186" spans="3:28" ht="18" customHeight="1" x14ac:dyDescent="0.25">
      <c r="C186" s="52"/>
      <c r="D186" s="55"/>
      <c r="E186" s="56"/>
      <c r="F186" s="56"/>
      <c r="G186" s="56"/>
      <c r="H186" s="56"/>
      <c r="I186" s="98"/>
      <c r="J186" s="98"/>
      <c r="K186" s="56"/>
      <c r="L186" s="56"/>
      <c r="M186" s="56"/>
      <c r="N186" s="98"/>
      <c r="O186" s="98"/>
      <c r="P186" s="56"/>
      <c r="Q186" s="56"/>
      <c r="S186" s="15"/>
      <c r="T186" s="15"/>
      <c r="U186" s="16"/>
      <c r="V186" s="17"/>
      <c r="W186" s="18"/>
      <c r="X186" s="15"/>
      <c r="Y186" s="17"/>
      <c r="Z186" s="22"/>
      <c r="AA186" s="23"/>
      <c r="AB186" s="24"/>
    </row>
    <row r="187" spans="3:28" ht="18" customHeight="1" x14ac:dyDescent="0.25">
      <c r="C187" s="52"/>
      <c r="D187" s="55"/>
      <c r="E187" s="56"/>
      <c r="F187" s="56"/>
      <c r="G187" s="56"/>
      <c r="H187" s="56"/>
      <c r="I187" s="98"/>
      <c r="J187" s="98"/>
      <c r="K187" s="56"/>
      <c r="L187" s="56"/>
      <c r="M187" s="56"/>
      <c r="N187" s="98"/>
      <c r="O187" s="98"/>
      <c r="P187" s="56"/>
      <c r="Q187" s="56"/>
      <c r="S187" s="15"/>
      <c r="T187" s="15"/>
      <c r="U187" s="16"/>
      <c r="V187" s="17"/>
      <c r="W187" s="18"/>
      <c r="X187" s="15"/>
      <c r="Y187" s="17"/>
      <c r="Z187" s="22"/>
      <c r="AA187" s="23"/>
      <c r="AB187" s="24"/>
    </row>
    <row r="188" spans="3:28" ht="18" customHeight="1" x14ac:dyDescent="0.25">
      <c r="C188" s="52"/>
      <c r="D188" s="55"/>
      <c r="E188" s="56"/>
      <c r="F188" s="56"/>
      <c r="G188" s="56"/>
      <c r="H188" s="56"/>
      <c r="I188" s="98"/>
      <c r="J188" s="98"/>
      <c r="K188" s="56"/>
      <c r="L188" s="56"/>
      <c r="M188" s="56"/>
      <c r="N188" s="98"/>
      <c r="O188" s="98"/>
      <c r="P188" s="56"/>
      <c r="Q188" s="56"/>
      <c r="S188" s="15"/>
      <c r="T188" s="15"/>
      <c r="U188" s="16"/>
      <c r="V188" s="17"/>
      <c r="W188" s="18"/>
      <c r="X188" s="15"/>
      <c r="Y188" s="17"/>
      <c r="Z188" s="22"/>
      <c r="AA188" s="23"/>
      <c r="AB188" s="24"/>
    </row>
    <row r="189" spans="3:28" ht="18" customHeight="1" x14ac:dyDescent="0.25">
      <c r="C189" s="52"/>
      <c r="D189" s="55"/>
      <c r="E189" s="56"/>
      <c r="F189" s="56"/>
      <c r="G189" s="56"/>
      <c r="H189" s="56"/>
      <c r="I189" s="98"/>
      <c r="J189" s="98"/>
      <c r="K189" s="56"/>
      <c r="L189" s="56"/>
      <c r="M189" s="56"/>
      <c r="N189" s="98"/>
      <c r="O189" s="98"/>
      <c r="P189" s="56"/>
      <c r="Q189" s="56"/>
      <c r="S189" s="15"/>
      <c r="T189" s="15"/>
      <c r="U189" s="16"/>
      <c r="V189" s="17"/>
      <c r="W189" s="18"/>
      <c r="X189" s="15"/>
      <c r="Y189" s="17"/>
      <c r="Z189" s="22"/>
      <c r="AA189" s="23"/>
      <c r="AB189" s="24"/>
    </row>
    <row r="190" spans="3:28" ht="18" customHeight="1" x14ac:dyDescent="0.25">
      <c r="C190" s="52"/>
      <c r="D190" s="55"/>
      <c r="E190" s="56"/>
      <c r="F190" s="56"/>
      <c r="G190" s="56"/>
      <c r="H190" s="56"/>
      <c r="I190" s="98"/>
      <c r="J190" s="98"/>
      <c r="K190" s="56"/>
      <c r="L190" s="56"/>
      <c r="M190" s="56"/>
      <c r="N190" s="98"/>
      <c r="O190" s="98"/>
      <c r="P190" s="56"/>
      <c r="Q190" s="56"/>
      <c r="S190" s="15"/>
      <c r="T190" s="15"/>
      <c r="U190" s="16"/>
      <c r="V190" s="17"/>
      <c r="W190" s="18"/>
      <c r="X190" s="15"/>
      <c r="Y190" s="17"/>
      <c r="Z190" s="22"/>
      <c r="AA190" s="23"/>
      <c r="AB190" s="24"/>
    </row>
    <row r="191" spans="3:28" ht="18" customHeight="1" x14ac:dyDescent="0.25">
      <c r="C191" s="52"/>
      <c r="D191" s="55"/>
      <c r="E191" s="56"/>
      <c r="F191" s="56"/>
      <c r="G191" s="75"/>
      <c r="H191" s="75"/>
      <c r="I191" s="80"/>
      <c r="J191" s="80"/>
      <c r="K191" s="56"/>
      <c r="L191" s="56"/>
      <c r="M191" s="56"/>
      <c r="N191" s="98"/>
      <c r="O191" s="98"/>
      <c r="P191" s="56"/>
      <c r="Q191" s="56"/>
    </row>
    <row r="192" spans="3:28" ht="18" customHeight="1" x14ac:dyDescent="0.25">
      <c r="C192" s="52"/>
      <c r="D192" s="55"/>
      <c r="E192" s="56"/>
      <c r="F192" s="56"/>
      <c r="G192" s="75"/>
      <c r="H192" s="56"/>
      <c r="I192" s="98"/>
      <c r="J192" s="98"/>
      <c r="K192" s="56"/>
      <c r="L192" s="56"/>
      <c r="M192" s="56"/>
      <c r="N192" s="98"/>
      <c r="O192" s="98"/>
      <c r="P192" s="56"/>
      <c r="Q192" s="56"/>
    </row>
    <row r="193" spans="3:28" ht="18" customHeight="1" x14ac:dyDescent="0.25">
      <c r="C193" s="52"/>
      <c r="D193" s="55"/>
      <c r="E193" s="56"/>
      <c r="F193" s="56"/>
      <c r="G193" s="56"/>
      <c r="H193" s="56"/>
      <c r="I193" s="98"/>
      <c r="J193" s="98"/>
      <c r="K193" s="56"/>
      <c r="L193" s="56"/>
      <c r="M193" s="56"/>
      <c r="N193" s="98"/>
      <c r="O193" s="98"/>
      <c r="P193" s="56"/>
      <c r="Q193" s="56"/>
    </row>
    <row r="194" spans="3:28" ht="18" customHeight="1" x14ac:dyDescent="0.25">
      <c r="C194" s="52"/>
      <c r="D194" s="55"/>
      <c r="E194" s="56"/>
      <c r="F194" s="56"/>
      <c r="G194" s="56"/>
      <c r="H194" s="56"/>
      <c r="I194" s="98"/>
      <c r="J194" s="98"/>
      <c r="K194" s="56"/>
      <c r="L194" s="56"/>
      <c r="M194" s="56"/>
      <c r="N194" s="98"/>
      <c r="O194" s="98"/>
      <c r="P194" s="56"/>
      <c r="Q194" s="56"/>
    </row>
    <row r="195" spans="3:28" ht="18" customHeight="1" x14ac:dyDescent="0.25">
      <c r="C195" s="52"/>
      <c r="D195" s="55"/>
      <c r="E195" s="56"/>
      <c r="F195" s="56"/>
      <c r="G195" s="56"/>
      <c r="H195" s="56"/>
      <c r="I195" s="98"/>
      <c r="J195" s="98"/>
      <c r="K195" s="56"/>
      <c r="L195" s="56"/>
      <c r="M195" s="56"/>
      <c r="N195" s="98"/>
      <c r="O195" s="98"/>
      <c r="P195" s="56"/>
      <c r="Q195" s="56"/>
    </row>
    <row r="196" spans="3:28" ht="18" customHeight="1" x14ac:dyDescent="0.25">
      <c r="C196" s="52"/>
      <c r="D196" s="55"/>
      <c r="E196" s="56"/>
      <c r="F196" s="56"/>
      <c r="G196" s="56"/>
      <c r="H196" s="56"/>
      <c r="I196" s="98"/>
      <c r="J196" s="98"/>
      <c r="K196" s="56"/>
      <c r="L196" s="56"/>
      <c r="M196" s="56"/>
      <c r="N196" s="98"/>
      <c r="O196" s="98"/>
      <c r="P196" s="56"/>
      <c r="Q196" s="56"/>
      <c r="S196" s="15"/>
      <c r="T196" s="15"/>
      <c r="U196" s="16"/>
      <c r="V196" s="17"/>
      <c r="W196" s="18"/>
      <c r="X196" s="15"/>
      <c r="Y196" s="17"/>
      <c r="Z196" s="21"/>
      <c r="AA196" s="25"/>
      <c r="AB196" s="26"/>
    </row>
    <row r="197" spans="3:28" ht="18" customHeight="1" x14ac:dyDescent="0.25">
      <c r="C197" s="52"/>
      <c r="D197" s="55"/>
      <c r="E197" s="56"/>
      <c r="F197" s="56"/>
      <c r="G197" s="56"/>
      <c r="H197" s="56"/>
      <c r="I197" s="98"/>
      <c r="J197" s="98"/>
      <c r="K197" s="56"/>
      <c r="L197" s="56"/>
      <c r="M197" s="56"/>
      <c r="N197" s="98"/>
      <c r="O197" s="98"/>
      <c r="P197" s="56"/>
      <c r="Q197" s="56"/>
      <c r="S197" s="15"/>
      <c r="T197" s="15"/>
      <c r="U197" s="16"/>
      <c r="V197" s="17"/>
      <c r="W197" s="18"/>
      <c r="X197" s="15"/>
      <c r="Y197" s="17"/>
      <c r="Z197" s="21"/>
      <c r="AA197" s="25"/>
      <c r="AB197" s="26"/>
    </row>
    <row r="198" spans="3:28" ht="18" customHeight="1" x14ac:dyDescent="0.25">
      <c r="C198" s="52"/>
      <c r="D198" s="55"/>
      <c r="E198" s="56"/>
      <c r="F198" s="56"/>
      <c r="G198" s="56"/>
      <c r="H198" s="56"/>
      <c r="I198" s="98"/>
      <c r="J198" s="98"/>
      <c r="K198" s="56"/>
      <c r="L198" s="56"/>
      <c r="M198" s="56"/>
      <c r="N198" s="98"/>
      <c r="O198" s="98"/>
      <c r="P198" s="56"/>
      <c r="Q198" s="56"/>
      <c r="S198" s="15"/>
      <c r="T198" s="15"/>
      <c r="U198" s="16"/>
      <c r="V198" s="17"/>
      <c r="W198" s="18"/>
      <c r="X198" s="15"/>
      <c r="Y198" s="17"/>
      <c r="Z198" s="21"/>
      <c r="AA198" s="25"/>
      <c r="AB198" s="26"/>
    </row>
    <row r="199" spans="3:28" ht="18" customHeight="1" x14ac:dyDescent="0.25">
      <c r="C199" s="52"/>
      <c r="D199" s="55"/>
      <c r="E199" s="56"/>
      <c r="F199" s="56"/>
      <c r="G199" s="56"/>
      <c r="H199" s="56"/>
      <c r="I199" s="98"/>
      <c r="J199" s="98"/>
      <c r="K199" s="56"/>
      <c r="L199" s="56"/>
      <c r="M199" s="56"/>
      <c r="N199" s="98"/>
      <c r="O199" s="98"/>
      <c r="P199" s="56"/>
      <c r="Q199" s="56"/>
      <c r="S199" s="15"/>
      <c r="T199" s="15"/>
      <c r="U199" s="16"/>
      <c r="V199" s="17"/>
      <c r="W199" s="18"/>
      <c r="X199" s="15"/>
      <c r="Y199" s="17"/>
      <c r="Z199" s="21"/>
      <c r="AA199" s="25"/>
      <c r="AB199" s="26"/>
    </row>
    <row r="200" spans="3:28" ht="18" customHeight="1" x14ac:dyDescent="0.25">
      <c r="C200" s="52"/>
      <c r="D200" s="55"/>
      <c r="E200" s="56"/>
      <c r="F200" s="56"/>
      <c r="G200" s="56"/>
      <c r="H200" s="56"/>
      <c r="I200" s="98"/>
      <c r="J200" s="98"/>
      <c r="K200" s="56"/>
      <c r="L200" s="56"/>
      <c r="M200" s="56"/>
      <c r="N200" s="98"/>
      <c r="O200" s="98"/>
      <c r="P200" s="56"/>
      <c r="Q200" s="56"/>
      <c r="S200" s="15"/>
      <c r="T200" s="15"/>
      <c r="U200" s="16"/>
      <c r="V200" s="17"/>
      <c r="W200" s="18"/>
      <c r="X200" s="15"/>
      <c r="Y200" s="17"/>
      <c r="Z200" s="21"/>
      <c r="AA200" s="25"/>
      <c r="AB200" s="26"/>
    </row>
    <row r="201" spans="3:28" ht="18" customHeight="1" x14ac:dyDescent="0.25">
      <c r="C201" s="52"/>
      <c r="D201" s="55"/>
      <c r="E201" s="56"/>
      <c r="F201" s="56"/>
      <c r="G201" s="56"/>
      <c r="H201" s="56"/>
      <c r="I201" s="98"/>
      <c r="J201" s="98"/>
      <c r="K201" s="56"/>
      <c r="L201" s="56"/>
      <c r="M201" s="56"/>
      <c r="N201" s="98"/>
      <c r="O201" s="98"/>
      <c r="P201" s="56"/>
      <c r="Q201" s="56"/>
      <c r="S201" s="15"/>
      <c r="T201" s="15"/>
      <c r="U201" s="16"/>
      <c r="V201" s="17"/>
      <c r="W201" s="18"/>
      <c r="X201" s="15"/>
      <c r="Y201" s="17"/>
      <c r="Z201" s="21"/>
      <c r="AA201" s="25"/>
      <c r="AB201" s="26"/>
    </row>
    <row r="202" spans="3:28" ht="18" customHeight="1" x14ac:dyDescent="0.25">
      <c r="C202" s="52"/>
      <c r="D202" s="55"/>
      <c r="E202" s="56"/>
      <c r="F202" s="56"/>
      <c r="G202" s="56"/>
      <c r="H202" s="56"/>
      <c r="I202" s="98"/>
      <c r="J202" s="98"/>
      <c r="K202" s="56"/>
      <c r="L202" s="56"/>
      <c r="M202" s="56"/>
      <c r="N202" s="98"/>
      <c r="O202" s="98"/>
      <c r="P202" s="56"/>
      <c r="Q202" s="56"/>
      <c r="S202" s="15"/>
      <c r="T202" s="15"/>
      <c r="U202" s="16"/>
      <c r="V202" s="17"/>
      <c r="W202" s="18"/>
      <c r="X202" s="15"/>
      <c r="Y202" s="17"/>
      <c r="Z202" s="21"/>
      <c r="AA202" s="25"/>
      <c r="AB202" s="26"/>
    </row>
    <row r="203" spans="3:28" ht="18" customHeight="1" x14ac:dyDescent="0.25">
      <c r="C203" s="52"/>
      <c r="D203" s="55"/>
      <c r="E203" s="56"/>
      <c r="F203" s="56"/>
      <c r="G203" s="56"/>
      <c r="H203" s="56"/>
      <c r="I203" s="98"/>
      <c r="J203" s="98"/>
      <c r="K203" s="56"/>
      <c r="L203" s="56"/>
      <c r="M203" s="56"/>
      <c r="N203" s="98"/>
      <c r="O203" s="98"/>
      <c r="P203" s="56"/>
      <c r="Q203" s="56"/>
      <c r="S203" s="15"/>
      <c r="T203" s="15"/>
      <c r="U203" s="16"/>
      <c r="V203" s="17"/>
      <c r="W203" s="18"/>
      <c r="X203" s="15"/>
      <c r="Y203" s="17"/>
      <c r="Z203" s="21"/>
      <c r="AA203" s="25"/>
      <c r="AB203" s="26"/>
    </row>
    <row r="204" spans="3:28" ht="18" customHeight="1" x14ac:dyDescent="0.25">
      <c r="C204" s="52"/>
      <c r="D204" s="55"/>
      <c r="E204" s="56"/>
      <c r="F204" s="56"/>
      <c r="G204" s="56"/>
      <c r="H204" s="56"/>
      <c r="I204" s="98"/>
      <c r="J204" s="98"/>
      <c r="K204" s="56"/>
      <c r="L204" s="56"/>
      <c r="M204" s="56"/>
      <c r="N204" s="98"/>
      <c r="O204" s="98"/>
      <c r="P204" s="56"/>
      <c r="Q204" s="56"/>
      <c r="S204" s="15"/>
      <c r="T204" s="15"/>
      <c r="U204" s="16"/>
      <c r="V204" s="17"/>
      <c r="W204" s="18"/>
      <c r="X204" s="15"/>
      <c r="Y204" s="17"/>
      <c r="Z204" s="21"/>
      <c r="AA204" s="25"/>
      <c r="AB204" s="26"/>
    </row>
    <row r="205" spans="3:28" ht="18" customHeight="1" x14ac:dyDescent="0.25">
      <c r="C205" s="52"/>
      <c r="D205" s="55"/>
      <c r="E205" s="56"/>
      <c r="F205" s="56"/>
      <c r="G205" s="56"/>
      <c r="H205" s="56"/>
      <c r="I205" s="98"/>
      <c r="J205" s="98"/>
      <c r="K205" s="56"/>
      <c r="L205" s="56"/>
      <c r="M205" s="56"/>
      <c r="N205" s="98"/>
      <c r="O205" s="98"/>
      <c r="P205" s="56"/>
      <c r="Q205" s="56"/>
      <c r="S205" s="15"/>
      <c r="T205" s="15"/>
      <c r="U205" s="16"/>
      <c r="V205" s="17"/>
      <c r="W205" s="18"/>
      <c r="X205" s="15"/>
      <c r="Y205" s="17"/>
      <c r="Z205" s="21"/>
      <c r="AA205" s="25"/>
      <c r="AB205" s="26"/>
    </row>
    <row r="206" spans="3:28" ht="18" customHeight="1" x14ac:dyDescent="0.25">
      <c r="C206" s="52"/>
      <c r="D206" s="55"/>
      <c r="E206" s="56"/>
      <c r="F206" s="56"/>
      <c r="G206" s="56"/>
      <c r="H206" s="56"/>
      <c r="I206" s="98"/>
      <c r="J206" s="98"/>
      <c r="K206" s="56"/>
      <c r="L206" s="56"/>
      <c r="M206" s="56"/>
      <c r="N206" s="98"/>
      <c r="O206" s="98"/>
      <c r="P206" s="56"/>
      <c r="Q206" s="56"/>
      <c r="S206" s="15"/>
      <c r="T206" s="15"/>
      <c r="U206" s="16"/>
      <c r="V206" s="17"/>
      <c r="W206" s="18"/>
      <c r="X206" s="15"/>
      <c r="Y206" s="17"/>
      <c r="Z206" s="21"/>
      <c r="AA206" s="25"/>
      <c r="AB206" s="26"/>
    </row>
    <row r="207" spans="3:28" ht="18" customHeight="1" x14ac:dyDescent="0.25">
      <c r="C207" s="52"/>
      <c r="D207" s="55"/>
      <c r="E207" s="56"/>
      <c r="F207" s="56"/>
      <c r="G207" s="56"/>
      <c r="H207" s="56"/>
      <c r="I207" s="98"/>
      <c r="J207" s="98"/>
      <c r="K207" s="56"/>
      <c r="L207" s="56"/>
      <c r="M207" s="56"/>
      <c r="N207" s="98"/>
      <c r="O207" s="98"/>
      <c r="P207" s="56"/>
      <c r="Q207" s="56"/>
      <c r="S207" s="15"/>
      <c r="T207" s="15"/>
      <c r="U207" s="16"/>
      <c r="V207" s="17"/>
      <c r="W207" s="18"/>
      <c r="X207" s="15"/>
      <c r="Y207" s="17"/>
      <c r="Z207" s="21"/>
      <c r="AA207" s="25"/>
      <c r="AB207" s="26"/>
    </row>
    <row r="208" spans="3:28" ht="18" customHeight="1" x14ac:dyDescent="0.25">
      <c r="C208" s="52"/>
      <c r="D208" s="55"/>
      <c r="E208" s="56"/>
      <c r="F208" s="56"/>
      <c r="G208" s="56"/>
      <c r="H208" s="56"/>
      <c r="I208" s="98"/>
      <c r="J208" s="98"/>
      <c r="K208" s="56"/>
      <c r="L208" s="56"/>
      <c r="M208" s="56"/>
      <c r="N208" s="98"/>
      <c r="O208" s="98"/>
      <c r="P208" s="56"/>
      <c r="Q208" s="56"/>
      <c r="S208" s="15"/>
      <c r="T208" s="15"/>
      <c r="U208" s="16"/>
      <c r="V208" s="17"/>
      <c r="W208" s="18"/>
      <c r="X208" s="15"/>
      <c r="Y208" s="17"/>
      <c r="Z208" s="21"/>
      <c r="AA208" s="25"/>
      <c r="AB208" s="26"/>
    </row>
    <row r="209" spans="3:28" ht="18" customHeight="1" x14ac:dyDescent="0.25">
      <c r="C209" s="52"/>
      <c r="D209" s="55"/>
      <c r="E209" s="56"/>
      <c r="F209" s="56"/>
      <c r="G209" s="56"/>
      <c r="H209" s="56"/>
      <c r="I209" s="98"/>
      <c r="J209" s="98"/>
      <c r="K209" s="56"/>
      <c r="L209" s="56"/>
      <c r="M209" s="56"/>
      <c r="N209" s="98"/>
      <c r="O209" s="98"/>
      <c r="P209" s="56"/>
      <c r="Q209" s="56"/>
      <c r="S209" s="15"/>
      <c r="T209" s="15"/>
      <c r="U209" s="16"/>
      <c r="V209" s="17"/>
      <c r="W209" s="18"/>
      <c r="X209" s="15"/>
      <c r="Y209" s="17"/>
      <c r="Z209" s="21"/>
      <c r="AA209" s="25"/>
      <c r="AB209" s="26"/>
    </row>
    <row r="210" spans="3:28" ht="18" customHeight="1" x14ac:dyDescent="0.25">
      <c r="C210" s="52"/>
      <c r="D210" s="55"/>
      <c r="E210" s="56"/>
      <c r="F210" s="56"/>
      <c r="G210" s="56"/>
      <c r="H210" s="56"/>
      <c r="I210" s="98"/>
      <c r="J210" s="98"/>
      <c r="K210" s="56"/>
      <c r="L210" s="56"/>
      <c r="M210" s="56"/>
      <c r="N210" s="98"/>
      <c r="O210" s="98"/>
      <c r="P210" s="56"/>
      <c r="Q210" s="56"/>
      <c r="S210" s="15"/>
      <c r="T210" s="15"/>
      <c r="U210" s="16"/>
      <c r="V210" s="17"/>
      <c r="W210" s="18"/>
      <c r="X210" s="15"/>
      <c r="Y210" s="17"/>
      <c r="Z210" s="21"/>
      <c r="AA210" s="25"/>
      <c r="AB210" s="26"/>
    </row>
    <row r="211" spans="3:28" ht="18" customHeight="1" x14ac:dyDescent="0.25">
      <c r="C211" s="52"/>
      <c r="D211" s="55"/>
      <c r="E211" s="56"/>
      <c r="F211" s="56"/>
      <c r="G211" s="56"/>
      <c r="H211" s="56"/>
      <c r="I211" s="98"/>
      <c r="J211" s="98"/>
      <c r="K211" s="56"/>
      <c r="L211" s="56"/>
      <c r="M211" s="56"/>
      <c r="N211" s="98"/>
      <c r="O211" s="98"/>
      <c r="P211" s="56"/>
      <c r="Q211" s="56"/>
      <c r="S211" s="15"/>
      <c r="T211" s="15"/>
      <c r="U211" s="16"/>
      <c r="V211" s="17"/>
      <c r="W211" s="18"/>
      <c r="X211" s="15"/>
      <c r="Y211" s="17"/>
      <c r="Z211" s="21"/>
      <c r="AA211" s="25"/>
      <c r="AB211" s="26"/>
    </row>
    <row r="212" spans="3:28" ht="18" customHeight="1" x14ac:dyDescent="0.25">
      <c r="C212" s="52"/>
      <c r="D212" s="55"/>
      <c r="E212" s="56"/>
      <c r="F212" s="56"/>
      <c r="G212" s="56"/>
      <c r="H212" s="56"/>
      <c r="I212" s="98"/>
      <c r="J212" s="98"/>
      <c r="K212" s="56"/>
      <c r="L212" s="56"/>
      <c r="M212" s="56"/>
      <c r="N212" s="98"/>
      <c r="O212" s="98"/>
      <c r="P212" s="56"/>
      <c r="Q212" s="56"/>
      <c r="S212" s="15"/>
      <c r="T212" s="15"/>
      <c r="U212" s="16"/>
      <c r="V212" s="17"/>
      <c r="W212" s="18"/>
      <c r="X212" s="15"/>
      <c r="Y212" s="17"/>
      <c r="Z212" s="21"/>
      <c r="AA212" s="25"/>
      <c r="AB212" s="26"/>
    </row>
    <row r="213" spans="3:28" ht="18" customHeight="1" x14ac:dyDescent="0.25">
      <c r="C213" s="52"/>
      <c r="D213" s="55"/>
      <c r="E213" s="56"/>
      <c r="F213" s="56"/>
      <c r="G213" s="56"/>
      <c r="H213" s="56"/>
      <c r="I213" s="98"/>
      <c r="J213" s="98"/>
      <c r="K213" s="56"/>
      <c r="L213" s="56"/>
      <c r="M213" s="56"/>
      <c r="N213" s="98"/>
      <c r="O213" s="98"/>
      <c r="P213" s="56"/>
      <c r="Q213" s="56"/>
      <c r="S213" s="15"/>
      <c r="T213" s="15"/>
      <c r="U213" s="16"/>
      <c r="V213" s="17"/>
      <c r="W213" s="18"/>
      <c r="X213" s="15"/>
      <c r="Y213" s="17"/>
      <c r="Z213" s="21"/>
      <c r="AA213" s="25"/>
      <c r="AB213" s="26"/>
    </row>
    <row r="214" spans="3:28" ht="18" customHeight="1" x14ac:dyDescent="0.25">
      <c r="C214" s="52"/>
      <c r="D214" s="55"/>
      <c r="E214" s="56"/>
      <c r="F214" s="56"/>
      <c r="G214" s="56"/>
      <c r="H214" s="56"/>
      <c r="I214" s="98"/>
      <c r="J214" s="98"/>
      <c r="K214" s="56"/>
      <c r="L214" s="56"/>
      <c r="M214" s="56"/>
      <c r="N214" s="98"/>
      <c r="O214" s="98"/>
      <c r="P214" s="56"/>
      <c r="Q214" s="56"/>
      <c r="S214" s="15"/>
      <c r="T214" s="15"/>
      <c r="U214" s="16"/>
      <c r="V214" s="17"/>
      <c r="W214" s="18"/>
      <c r="X214" s="15"/>
      <c r="Y214" s="17"/>
      <c r="Z214" s="21"/>
      <c r="AA214" s="25"/>
      <c r="AB214" s="26"/>
    </row>
    <row r="215" spans="3:28" ht="18" customHeight="1" x14ac:dyDescent="0.25">
      <c r="C215" s="52"/>
      <c r="D215" s="55"/>
      <c r="E215" s="56"/>
      <c r="F215" s="56"/>
      <c r="G215" s="56"/>
      <c r="H215" s="56"/>
      <c r="I215" s="98"/>
      <c r="J215" s="98"/>
      <c r="K215" s="56"/>
      <c r="L215" s="56"/>
      <c r="M215" s="56"/>
      <c r="N215" s="98"/>
      <c r="O215" s="98"/>
      <c r="P215" s="56"/>
      <c r="Q215" s="56"/>
      <c r="S215" s="15"/>
      <c r="T215" s="15"/>
      <c r="U215" s="16"/>
      <c r="V215" s="17"/>
      <c r="W215" s="18"/>
      <c r="X215" s="15"/>
      <c r="Y215" s="17"/>
      <c r="Z215" s="21"/>
      <c r="AA215" s="25"/>
      <c r="AB215" s="26"/>
    </row>
    <row r="216" spans="3:28" ht="18" customHeight="1" x14ac:dyDescent="0.25">
      <c r="C216" s="52"/>
      <c r="D216" s="55"/>
      <c r="E216" s="56"/>
      <c r="F216" s="56"/>
      <c r="G216" s="56"/>
      <c r="H216" s="56"/>
      <c r="I216" s="98"/>
      <c r="J216" s="98"/>
      <c r="K216" s="56"/>
      <c r="L216" s="56"/>
      <c r="M216" s="56"/>
      <c r="N216" s="98"/>
      <c r="O216" s="98"/>
      <c r="P216" s="56"/>
      <c r="Q216" s="56"/>
      <c r="S216" s="15"/>
      <c r="T216" s="15"/>
      <c r="U216" s="16"/>
      <c r="V216" s="17"/>
      <c r="W216" s="18"/>
      <c r="X216" s="15"/>
      <c r="Y216" s="17"/>
      <c r="Z216" s="21"/>
      <c r="AA216" s="25"/>
      <c r="AB216" s="26"/>
    </row>
    <row r="217" spans="3:28" ht="18" customHeight="1" x14ac:dyDescent="0.25">
      <c r="C217" s="52"/>
      <c r="D217" s="55"/>
      <c r="E217" s="56"/>
      <c r="F217" s="56"/>
      <c r="G217" s="56"/>
      <c r="H217" s="56"/>
      <c r="I217" s="98"/>
      <c r="J217" s="98"/>
      <c r="K217" s="56"/>
      <c r="L217" s="56"/>
      <c r="M217" s="56"/>
      <c r="N217" s="98"/>
      <c r="O217" s="98"/>
      <c r="P217" s="56"/>
      <c r="Q217" s="56"/>
      <c r="S217" s="15"/>
      <c r="T217" s="15"/>
      <c r="U217" s="16"/>
      <c r="V217" s="17"/>
      <c r="W217" s="18"/>
      <c r="X217" s="15"/>
      <c r="Y217" s="17"/>
      <c r="Z217" s="21"/>
      <c r="AA217" s="25"/>
      <c r="AB217" s="26"/>
    </row>
    <row r="218" spans="3:28" ht="18" customHeight="1" x14ac:dyDescent="0.25">
      <c r="C218" s="52"/>
      <c r="D218" s="55"/>
      <c r="E218" s="56"/>
      <c r="F218" s="56"/>
      <c r="G218" s="56"/>
      <c r="H218" s="56"/>
      <c r="I218" s="98"/>
      <c r="J218" s="98"/>
      <c r="K218" s="56"/>
      <c r="L218" s="56"/>
      <c r="M218" s="56"/>
      <c r="N218" s="98"/>
      <c r="O218" s="98"/>
      <c r="P218" s="56"/>
      <c r="Q218" s="56"/>
      <c r="S218" s="15"/>
      <c r="T218" s="15"/>
      <c r="U218" s="16"/>
      <c r="V218" s="17"/>
      <c r="W218" s="18"/>
      <c r="X218" s="15"/>
      <c r="Y218" s="17"/>
      <c r="Z218" s="21"/>
      <c r="AA218" s="25"/>
      <c r="AB218" s="26"/>
    </row>
    <row r="219" spans="3:28" ht="18" customHeight="1" x14ac:dyDescent="0.25">
      <c r="C219" s="52"/>
      <c r="D219" s="55"/>
      <c r="E219" s="56"/>
      <c r="F219" s="56"/>
      <c r="G219" s="56"/>
      <c r="H219" s="56"/>
      <c r="I219" s="98"/>
      <c r="J219" s="98"/>
      <c r="K219" s="56"/>
      <c r="L219" s="56"/>
      <c r="M219" s="56"/>
      <c r="N219" s="98"/>
      <c r="O219" s="98"/>
      <c r="P219" s="56"/>
      <c r="Q219" s="56"/>
      <c r="S219" s="15"/>
      <c r="T219" s="15"/>
      <c r="U219" s="16"/>
      <c r="V219" s="17"/>
      <c r="W219" s="18"/>
      <c r="X219" s="15"/>
      <c r="Y219" s="17"/>
      <c r="Z219" s="21"/>
      <c r="AA219" s="25"/>
      <c r="AB219" s="26"/>
    </row>
    <row r="220" spans="3:28" ht="18" customHeight="1" x14ac:dyDescent="0.25">
      <c r="C220" s="52"/>
      <c r="D220" s="55"/>
      <c r="E220" s="56"/>
      <c r="F220" s="56"/>
      <c r="G220" s="56"/>
      <c r="H220" s="56"/>
      <c r="I220" s="98"/>
      <c r="J220" s="98"/>
      <c r="K220" s="56"/>
      <c r="L220" s="56"/>
      <c r="M220" s="56"/>
      <c r="N220" s="98"/>
      <c r="O220" s="98"/>
      <c r="P220" s="56"/>
      <c r="Q220" s="56"/>
      <c r="S220" s="15"/>
      <c r="T220" s="15"/>
      <c r="U220" s="16"/>
      <c r="V220" s="17"/>
      <c r="W220" s="18"/>
      <c r="X220" s="15"/>
      <c r="Y220" s="17"/>
      <c r="Z220" s="21"/>
      <c r="AA220" s="25"/>
      <c r="AB220" s="26"/>
    </row>
    <row r="221" spans="3:28" ht="18" customHeight="1" x14ac:dyDescent="0.25">
      <c r="C221" s="52"/>
      <c r="D221" s="55"/>
      <c r="E221" s="56"/>
      <c r="F221" s="56"/>
      <c r="G221" s="56"/>
      <c r="H221" s="56"/>
      <c r="I221" s="98"/>
      <c r="J221" s="98"/>
      <c r="K221" s="56"/>
      <c r="L221" s="56"/>
      <c r="M221" s="56"/>
      <c r="N221" s="98"/>
      <c r="O221" s="98"/>
      <c r="P221" s="56"/>
      <c r="Q221" s="56"/>
      <c r="S221" s="15"/>
      <c r="T221" s="15"/>
      <c r="U221" s="16"/>
      <c r="V221" s="17"/>
      <c r="W221" s="18"/>
      <c r="X221" s="15"/>
      <c r="Y221" s="17"/>
      <c r="Z221" s="21"/>
      <c r="AA221" s="25"/>
      <c r="AB221" s="26"/>
    </row>
    <row r="222" spans="3:28" ht="18" customHeight="1" x14ac:dyDescent="0.25">
      <c r="C222" s="52"/>
      <c r="D222" s="55"/>
      <c r="E222" s="56"/>
      <c r="F222" s="56"/>
      <c r="G222" s="56"/>
      <c r="H222" s="56"/>
      <c r="I222" s="98"/>
      <c r="J222" s="98"/>
      <c r="K222" s="56"/>
      <c r="L222" s="56"/>
      <c r="M222" s="56"/>
      <c r="N222" s="98"/>
      <c r="O222" s="98"/>
      <c r="P222" s="56"/>
      <c r="Q222" s="56"/>
      <c r="S222" s="15"/>
      <c r="T222" s="15"/>
      <c r="U222" s="16"/>
      <c r="V222" s="17"/>
      <c r="W222" s="18"/>
      <c r="X222" s="15"/>
      <c r="Y222" s="17"/>
      <c r="Z222" s="21"/>
      <c r="AA222" s="25"/>
      <c r="AB222" s="26"/>
    </row>
    <row r="223" spans="3:28" ht="18" customHeight="1" x14ac:dyDescent="0.25">
      <c r="C223" s="52"/>
      <c r="D223" s="55"/>
      <c r="E223" s="56"/>
      <c r="F223" s="56"/>
      <c r="G223" s="56"/>
      <c r="H223" s="56"/>
      <c r="I223" s="98"/>
      <c r="J223" s="98"/>
      <c r="K223" s="56"/>
      <c r="L223" s="56"/>
      <c r="M223" s="56"/>
      <c r="N223" s="98"/>
      <c r="O223" s="98"/>
      <c r="P223" s="56"/>
      <c r="Q223" s="56"/>
      <c r="S223" s="15"/>
      <c r="T223" s="15"/>
      <c r="U223" s="16"/>
      <c r="V223" s="17"/>
      <c r="W223" s="18"/>
      <c r="X223" s="15"/>
      <c r="Y223" s="17"/>
      <c r="Z223" s="21"/>
      <c r="AA223" s="25"/>
      <c r="AB223" s="26"/>
    </row>
    <row r="224" spans="3:28" ht="18" customHeight="1" x14ac:dyDescent="0.25">
      <c r="C224" s="52"/>
      <c r="D224" s="55"/>
      <c r="E224" s="56"/>
      <c r="F224" s="56"/>
      <c r="G224" s="56"/>
      <c r="H224" s="56"/>
      <c r="I224" s="98"/>
      <c r="J224" s="98"/>
      <c r="K224" s="56"/>
      <c r="L224" s="56"/>
      <c r="M224" s="56"/>
      <c r="N224" s="98"/>
      <c r="O224" s="98"/>
      <c r="P224" s="56"/>
      <c r="Q224" s="56"/>
      <c r="S224" s="15"/>
      <c r="T224" s="15"/>
      <c r="U224" s="16"/>
      <c r="V224" s="17"/>
      <c r="W224" s="18"/>
      <c r="X224" s="15"/>
      <c r="Y224" s="17"/>
      <c r="Z224" s="21"/>
      <c r="AA224" s="25"/>
      <c r="AB224" s="26"/>
    </row>
    <row r="225" spans="3:28" ht="18" customHeight="1" x14ac:dyDescent="0.25">
      <c r="C225" s="52"/>
      <c r="D225" s="55"/>
      <c r="E225" s="56"/>
      <c r="F225" s="56"/>
      <c r="G225" s="56"/>
      <c r="H225" s="56"/>
      <c r="I225" s="98"/>
      <c r="J225" s="98"/>
      <c r="K225" s="56"/>
      <c r="L225" s="56"/>
      <c r="M225" s="56"/>
      <c r="N225" s="98"/>
      <c r="O225" s="98"/>
      <c r="P225" s="56"/>
      <c r="Q225" s="56"/>
      <c r="S225" s="15"/>
      <c r="T225" s="15"/>
      <c r="U225" s="16"/>
      <c r="V225" s="17"/>
      <c r="W225" s="18"/>
      <c r="X225" s="15"/>
      <c r="Y225" s="17"/>
      <c r="Z225" s="21"/>
      <c r="AA225" s="25"/>
      <c r="AB225" s="26"/>
    </row>
    <row r="226" spans="3:28" ht="18" customHeight="1" x14ac:dyDescent="0.25">
      <c r="C226" s="52"/>
      <c r="D226" s="55"/>
      <c r="E226" s="56"/>
      <c r="F226" s="56"/>
      <c r="G226" s="56"/>
      <c r="H226" s="56"/>
      <c r="I226" s="98"/>
      <c r="J226" s="98"/>
      <c r="K226" s="56"/>
      <c r="L226" s="56"/>
      <c r="M226" s="56"/>
      <c r="N226" s="98"/>
      <c r="O226" s="98"/>
      <c r="P226" s="56"/>
      <c r="Q226" s="56"/>
      <c r="S226" s="15"/>
      <c r="T226" s="15"/>
      <c r="U226" s="16"/>
      <c r="V226" s="17"/>
      <c r="W226" s="18"/>
      <c r="X226" s="15"/>
      <c r="Y226" s="17"/>
      <c r="Z226" s="21"/>
      <c r="AA226" s="25"/>
      <c r="AB226" s="26"/>
    </row>
    <row r="227" spans="3:28" ht="18" customHeight="1" x14ac:dyDescent="0.25">
      <c r="C227" s="52"/>
      <c r="D227" s="55"/>
      <c r="E227" s="56"/>
      <c r="F227" s="56"/>
      <c r="G227" s="56"/>
      <c r="H227" s="56"/>
      <c r="I227" s="98"/>
      <c r="J227" s="98"/>
      <c r="K227" s="56"/>
      <c r="L227" s="56"/>
      <c r="M227" s="56"/>
      <c r="N227" s="98"/>
      <c r="O227" s="98"/>
      <c r="P227" s="56"/>
      <c r="Q227" s="56"/>
      <c r="S227" s="15"/>
      <c r="T227" s="15"/>
      <c r="U227" s="16"/>
      <c r="V227" s="17"/>
      <c r="W227" s="18"/>
      <c r="X227" s="15"/>
      <c r="Y227" s="17"/>
      <c r="Z227" s="21"/>
      <c r="AA227" s="25"/>
      <c r="AB227" s="26"/>
    </row>
    <row r="228" spans="3:28" ht="18" customHeight="1" x14ac:dyDescent="0.25">
      <c r="C228" s="52"/>
      <c r="D228" s="55"/>
      <c r="E228" s="56"/>
      <c r="F228" s="56"/>
      <c r="G228" s="56"/>
      <c r="H228" s="56"/>
      <c r="I228" s="98"/>
      <c r="J228" s="98"/>
      <c r="K228" s="56"/>
      <c r="L228" s="56"/>
      <c r="M228" s="56"/>
      <c r="N228" s="98"/>
      <c r="O228" s="98"/>
      <c r="P228" s="56"/>
      <c r="Q228" s="56"/>
      <c r="S228" s="15"/>
      <c r="T228" s="15"/>
      <c r="U228" s="16"/>
      <c r="V228" s="17"/>
      <c r="W228" s="18"/>
      <c r="X228" s="15"/>
      <c r="Y228" s="17"/>
      <c r="Z228" s="21"/>
      <c r="AA228" s="25"/>
      <c r="AB228" s="26"/>
    </row>
    <row r="229" spans="3:28" ht="18" customHeight="1" x14ac:dyDescent="0.25">
      <c r="C229" s="52"/>
      <c r="D229" s="55"/>
      <c r="E229" s="56"/>
      <c r="F229" s="56"/>
      <c r="G229" s="56"/>
      <c r="H229" s="56"/>
      <c r="I229" s="98"/>
      <c r="J229" s="98"/>
      <c r="K229" s="56"/>
      <c r="L229" s="56"/>
      <c r="M229" s="56"/>
      <c r="N229" s="98"/>
      <c r="O229" s="98"/>
      <c r="P229" s="56"/>
      <c r="Q229" s="56"/>
      <c r="S229" s="15"/>
      <c r="T229" s="15"/>
      <c r="U229" s="16"/>
      <c r="V229" s="17"/>
      <c r="W229" s="18"/>
      <c r="X229" s="15"/>
      <c r="Y229" s="17"/>
      <c r="Z229" s="21"/>
      <c r="AA229" s="25"/>
      <c r="AB229" s="26"/>
    </row>
    <row r="230" spans="3:28" ht="18" customHeight="1" x14ac:dyDescent="0.25">
      <c r="C230" s="52"/>
      <c r="D230" s="55"/>
      <c r="E230" s="56"/>
      <c r="F230" s="56"/>
      <c r="G230" s="56"/>
      <c r="H230" s="56"/>
      <c r="I230" s="98"/>
      <c r="J230" s="98"/>
      <c r="K230" s="56"/>
      <c r="L230" s="56"/>
      <c r="M230" s="56"/>
      <c r="N230" s="98"/>
      <c r="O230" s="98"/>
      <c r="P230" s="56"/>
      <c r="Q230" s="56"/>
      <c r="S230" s="15"/>
      <c r="T230" s="15"/>
      <c r="U230" s="16"/>
      <c r="V230" s="17"/>
      <c r="W230" s="18"/>
      <c r="X230" s="15"/>
      <c r="Y230" s="17"/>
      <c r="Z230" s="21"/>
      <c r="AA230" s="25"/>
      <c r="AB230" s="26"/>
    </row>
    <row r="231" spans="3:28" ht="18" customHeight="1" x14ac:dyDescent="0.25">
      <c r="C231" s="52"/>
      <c r="D231" s="55"/>
      <c r="E231" s="56"/>
      <c r="F231" s="56"/>
      <c r="G231" s="56"/>
      <c r="H231" s="56"/>
      <c r="I231" s="98"/>
      <c r="J231" s="98"/>
      <c r="K231" s="56"/>
      <c r="L231" s="56"/>
      <c r="M231" s="56"/>
      <c r="N231" s="98"/>
      <c r="O231" s="98"/>
      <c r="P231" s="56"/>
      <c r="Q231" s="56"/>
      <c r="S231" s="15"/>
      <c r="T231" s="15"/>
      <c r="U231" s="16"/>
      <c r="V231" s="17"/>
      <c r="W231" s="18"/>
      <c r="X231" s="15"/>
      <c r="Y231" s="17"/>
      <c r="Z231" s="21"/>
      <c r="AA231" s="25"/>
      <c r="AB231" s="26"/>
    </row>
    <row r="232" spans="3:28" ht="18" customHeight="1" x14ac:dyDescent="0.25">
      <c r="C232" s="52"/>
      <c r="D232" s="55"/>
      <c r="E232" s="56"/>
      <c r="F232" s="56"/>
      <c r="G232" s="56"/>
      <c r="H232" s="56"/>
      <c r="I232" s="98"/>
      <c r="J232" s="98"/>
      <c r="K232" s="56"/>
      <c r="L232" s="56"/>
      <c r="M232" s="56"/>
      <c r="N232" s="98"/>
      <c r="O232" s="98"/>
      <c r="P232" s="56"/>
      <c r="Q232" s="56"/>
      <c r="S232" s="15"/>
      <c r="T232" s="15"/>
      <c r="U232" s="16"/>
      <c r="V232" s="17"/>
      <c r="W232" s="18"/>
      <c r="X232" s="15"/>
      <c r="Y232" s="17"/>
      <c r="Z232" s="21"/>
      <c r="AA232" s="25"/>
      <c r="AB232" s="26"/>
    </row>
    <row r="233" spans="3:28" ht="18" customHeight="1" x14ac:dyDescent="0.25">
      <c r="C233" s="52"/>
      <c r="D233" s="55"/>
      <c r="E233" s="56"/>
      <c r="F233" s="56"/>
      <c r="G233" s="56"/>
      <c r="H233" s="56"/>
      <c r="I233" s="98"/>
      <c r="J233" s="98"/>
      <c r="K233" s="56"/>
      <c r="L233" s="56"/>
      <c r="M233" s="56"/>
      <c r="N233" s="98"/>
      <c r="O233" s="98"/>
      <c r="P233" s="56"/>
      <c r="Q233" s="56"/>
      <c r="S233" s="15"/>
      <c r="T233" s="15"/>
      <c r="U233" s="16"/>
      <c r="V233" s="17"/>
      <c r="W233" s="18"/>
      <c r="X233" s="15"/>
      <c r="Y233" s="17"/>
      <c r="Z233" s="21"/>
      <c r="AA233" s="25"/>
      <c r="AB233" s="26"/>
    </row>
    <row r="234" spans="3:28" ht="18" customHeight="1" x14ac:dyDescent="0.25">
      <c r="C234" s="52"/>
      <c r="D234" s="55"/>
      <c r="E234" s="56"/>
      <c r="F234" s="56"/>
      <c r="G234" s="56"/>
      <c r="H234" s="56"/>
      <c r="I234" s="98"/>
      <c r="J234" s="98"/>
      <c r="K234" s="56"/>
      <c r="L234" s="56"/>
      <c r="M234" s="56"/>
      <c r="N234" s="98"/>
      <c r="O234" s="98"/>
      <c r="P234" s="56"/>
      <c r="Q234" s="56"/>
      <c r="S234" s="15"/>
      <c r="T234" s="15"/>
      <c r="U234" s="16"/>
      <c r="V234" s="17"/>
      <c r="W234" s="18"/>
      <c r="X234" s="15"/>
      <c r="Y234" s="17"/>
      <c r="Z234" s="21"/>
      <c r="AA234" s="25"/>
      <c r="AB234" s="26"/>
    </row>
    <row r="235" spans="3:28" ht="18" customHeight="1" x14ac:dyDescent="0.25">
      <c r="C235" s="52"/>
      <c r="D235" s="55"/>
      <c r="E235" s="56"/>
      <c r="F235" s="56"/>
      <c r="G235" s="56"/>
      <c r="H235" s="56"/>
      <c r="I235" s="98"/>
      <c r="J235" s="98"/>
      <c r="K235" s="56"/>
      <c r="L235" s="56"/>
      <c r="M235" s="56"/>
      <c r="N235" s="98"/>
      <c r="O235" s="98"/>
      <c r="P235" s="56"/>
      <c r="Q235" s="56"/>
      <c r="S235" s="15"/>
      <c r="T235" s="15"/>
      <c r="U235" s="16"/>
      <c r="V235" s="17"/>
      <c r="W235" s="18"/>
      <c r="X235" s="15"/>
      <c r="Y235" s="17"/>
      <c r="Z235" s="21"/>
      <c r="AA235" s="25"/>
      <c r="AB235" s="26"/>
    </row>
    <row r="236" spans="3:28" ht="18" customHeight="1" x14ac:dyDescent="0.25">
      <c r="C236" s="52"/>
      <c r="D236" s="55"/>
      <c r="E236" s="56"/>
      <c r="F236" s="56"/>
      <c r="G236" s="56"/>
      <c r="H236" s="56"/>
      <c r="I236" s="98"/>
      <c r="J236" s="98"/>
      <c r="K236" s="56"/>
      <c r="L236" s="56"/>
      <c r="M236" s="56"/>
      <c r="N236" s="98"/>
      <c r="O236" s="98"/>
      <c r="P236" s="56"/>
      <c r="Q236" s="56"/>
      <c r="S236" s="15"/>
      <c r="T236" s="15"/>
      <c r="U236" s="16"/>
      <c r="V236" s="17"/>
      <c r="W236" s="18"/>
      <c r="X236" s="15"/>
      <c r="Y236" s="17"/>
      <c r="Z236" s="21"/>
      <c r="AA236" s="25"/>
      <c r="AB236" s="26"/>
    </row>
    <row r="237" spans="3:28" ht="18" customHeight="1" x14ac:dyDescent="0.25">
      <c r="C237" s="52"/>
      <c r="D237" s="55"/>
      <c r="E237" s="56"/>
      <c r="F237" s="56"/>
      <c r="G237" s="56"/>
      <c r="H237" s="56"/>
      <c r="I237" s="98"/>
      <c r="J237" s="98"/>
      <c r="K237" s="56"/>
      <c r="L237" s="56"/>
      <c r="M237" s="56"/>
      <c r="N237" s="98"/>
      <c r="O237" s="98"/>
      <c r="P237" s="56"/>
      <c r="Q237" s="56"/>
      <c r="S237" s="15"/>
      <c r="T237" s="15"/>
      <c r="U237" s="16"/>
      <c r="V237" s="17"/>
      <c r="W237" s="18"/>
      <c r="X237" s="15"/>
      <c r="Y237" s="17"/>
      <c r="Z237" s="21"/>
      <c r="AA237" s="25"/>
      <c r="AB237" s="26"/>
    </row>
    <row r="238" spans="3:28" ht="18" customHeight="1" x14ac:dyDescent="0.25">
      <c r="C238" s="52"/>
      <c r="D238" s="55"/>
      <c r="E238" s="56"/>
      <c r="F238" s="56"/>
      <c r="G238" s="56"/>
      <c r="H238" s="56"/>
      <c r="I238" s="98"/>
      <c r="J238" s="98"/>
      <c r="K238" s="56"/>
      <c r="L238" s="56"/>
      <c r="M238" s="56"/>
      <c r="N238" s="98"/>
      <c r="O238" s="98"/>
      <c r="P238" s="56"/>
      <c r="Q238" s="56"/>
      <c r="S238" s="15"/>
      <c r="T238" s="15"/>
      <c r="U238" s="16"/>
      <c r="V238" s="17"/>
      <c r="W238" s="18"/>
      <c r="X238" s="15"/>
      <c r="Y238" s="17"/>
      <c r="Z238" s="21"/>
      <c r="AA238" s="25"/>
      <c r="AB238" s="26"/>
    </row>
    <row r="239" spans="3:28" ht="18" customHeight="1" x14ac:dyDescent="0.25">
      <c r="C239" s="52"/>
      <c r="D239" s="55"/>
      <c r="E239" s="56"/>
      <c r="F239" s="56"/>
      <c r="G239" s="56"/>
      <c r="H239" s="56"/>
      <c r="I239" s="98"/>
      <c r="J239" s="98"/>
      <c r="K239" s="56"/>
      <c r="L239" s="56"/>
      <c r="M239" s="56"/>
      <c r="N239" s="98"/>
      <c r="O239" s="98"/>
      <c r="P239" s="56"/>
      <c r="Q239" s="56"/>
      <c r="S239" s="15"/>
      <c r="T239" s="15"/>
      <c r="U239" s="16"/>
      <c r="V239" s="17"/>
      <c r="W239" s="18"/>
      <c r="X239" s="15"/>
      <c r="Y239" s="17"/>
      <c r="Z239" s="21"/>
      <c r="AA239" s="25"/>
      <c r="AB239" s="26"/>
    </row>
    <row r="240" spans="3:28" ht="18" customHeight="1" x14ac:dyDescent="0.25">
      <c r="C240" s="52"/>
      <c r="D240" s="55"/>
      <c r="E240" s="56"/>
      <c r="F240" s="56"/>
      <c r="G240" s="56"/>
      <c r="H240" s="56"/>
      <c r="I240" s="98"/>
      <c r="J240" s="98"/>
      <c r="K240" s="56"/>
      <c r="L240" s="56"/>
      <c r="M240" s="56"/>
      <c r="N240" s="98"/>
      <c r="O240" s="98"/>
      <c r="P240" s="56"/>
      <c r="Q240" s="56"/>
      <c r="S240" s="15"/>
      <c r="T240" s="15"/>
      <c r="U240" s="16"/>
      <c r="V240" s="17"/>
      <c r="W240" s="18"/>
      <c r="X240" s="15"/>
      <c r="Y240" s="17"/>
      <c r="Z240" s="21"/>
      <c r="AA240" s="25"/>
      <c r="AB240" s="26"/>
    </row>
    <row r="241" spans="3:28" ht="18" customHeight="1" x14ac:dyDescent="0.25">
      <c r="C241" s="52"/>
      <c r="D241" s="55"/>
      <c r="E241" s="56"/>
      <c r="F241" s="56"/>
      <c r="G241" s="56"/>
      <c r="H241" s="56"/>
      <c r="I241" s="98"/>
      <c r="J241" s="98"/>
      <c r="K241" s="56"/>
      <c r="L241" s="56"/>
      <c r="M241" s="56"/>
      <c r="N241" s="98"/>
      <c r="O241" s="98"/>
      <c r="P241" s="56"/>
      <c r="Q241" s="56"/>
      <c r="S241" s="15"/>
      <c r="T241" s="15"/>
      <c r="U241" s="16"/>
      <c r="V241" s="17"/>
      <c r="W241" s="18"/>
      <c r="X241" s="15"/>
      <c r="Y241" s="17"/>
      <c r="Z241" s="21"/>
      <c r="AA241" s="25"/>
      <c r="AB241" s="26"/>
    </row>
    <row r="242" spans="3:28" ht="18" customHeight="1" x14ac:dyDescent="0.25">
      <c r="C242" s="52"/>
      <c r="D242" s="55"/>
      <c r="E242" s="56"/>
      <c r="F242" s="56"/>
      <c r="G242" s="56"/>
      <c r="H242" s="56"/>
      <c r="I242" s="98"/>
      <c r="J242" s="98"/>
      <c r="K242" s="56"/>
      <c r="L242" s="56"/>
      <c r="M242" s="56"/>
      <c r="N242" s="98"/>
      <c r="O242" s="98"/>
      <c r="P242" s="56"/>
      <c r="Q242" s="56"/>
      <c r="S242" s="15"/>
      <c r="T242" s="15"/>
      <c r="U242" s="16"/>
      <c r="V242" s="17"/>
      <c r="W242" s="18"/>
      <c r="X242" s="15"/>
      <c r="Y242" s="17"/>
      <c r="Z242" s="21"/>
      <c r="AA242" s="25"/>
      <c r="AB242" s="26"/>
    </row>
    <row r="243" spans="3:28" ht="18" customHeight="1" x14ac:dyDescent="0.25">
      <c r="C243" s="52"/>
      <c r="D243" s="55"/>
      <c r="E243" s="56"/>
      <c r="F243" s="56"/>
      <c r="G243" s="56"/>
      <c r="H243" s="56"/>
      <c r="I243" s="98"/>
      <c r="J243" s="98"/>
      <c r="K243" s="56"/>
      <c r="L243" s="56"/>
      <c r="M243" s="56"/>
      <c r="N243" s="98"/>
      <c r="O243" s="98"/>
      <c r="P243" s="56"/>
      <c r="Q243" s="56"/>
      <c r="S243" s="15"/>
      <c r="T243" s="15"/>
      <c r="U243" s="16"/>
      <c r="V243" s="17"/>
      <c r="W243" s="18"/>
      <c r="X243" s="15"/>
      <c r="Y243" s="17"/>
      <c r="Z243" s="21"/>
      <c r="AA243" s="25"/>
      <c r="AB243" s="26"/>
    </row>
    <row r="244" spans="3:28" ht="18" customHeight="1" x14ac:dyDescent="0.25">
      <c r="C244" s="52"/>
      <c r="D244" s="55"/>
      <c r="E244" s="56"/>
      <c r="F244" s="56"/>
      <c r="G244" s="56"/>
      <c r="H244" s="56"/>
      <c r="I244" s="98"/>
      <c r="J244" s="98"/>
      <c r="K244" s="56"/>
      <c r="L244" s="56"/>
      <c r="M244" s="56"/>
      <c r="N244" s="98"/>
      <c r="O244" s="98"/>
      <c r="P244" s="56"/>
      <c r="Q244" s="56"/>
      <c r="S244" s="15"/>
      <c r="T244" s="15"/>
      <c r="U244" s="16"/>
      <c r="V244" s="17"/>
      <c r="W244" s="18"/>
      <c r="X244" s="15"/>
      <c r="Y244" s="17"/>
      <c r="Z244" s="21"/>
      <c r="AA244" s="25"/>
      <c r="AB244" s="26"/>
    </row>
    <row r="245" spans="3:28" ht="18" customHeight="1" x14ac:dyDescent="0.25">
      <c r="C245" s="52"/>
      <c r="D245" s="55"/>
      <c r="E245" s="56"/>
      <c r="F245" s="56"/>
      <c r="G245" s="56"/>
      <c r="H245" s="56"/>
      <c r="I245" s="98"/>
      <c r="J245" s="98"/>
      <c r="K245" s="56"/>
      <c r="L245" s="56"/>
      <c r="M245" s="56"/>
      <c r="N245" s="98"/>
      <c r="O245" s="98"/>
      <c r="P245" s="56"/>
      <c r="Q245" s="56"/>
      <c r="S245" s="15"/>
      <c r="T245" s="15"/>
      <c r="U245" s="16"/>
      <c r="V245" s="17"/>
      <c r="W245" s="18"/>
      <c r="X245" s="15"/>
      <c r="Y245" s="17"/>
      <c r="Z245" s="21"/>
      <c r="AA245" s="25"/>
      <c r="AB245" s="26"/>
    </row>
    <row r="246" spans="3:28" ht="18" customHeight="1" x14ac:dyDescent="0.25">
      <c r="C246" s="52"/>
      <c r="D246" s="55"/>
      <c r="E246" s="56"/>
      <c r="F246" s="56"/>
      <c r="G246" s="56"/>
      <c r="H246" s="56"/>
      <c r="I246" s="98"/>
      <c r="J246" s="98"/>
      <c r="K246" s="56"/>
      <c r="L246" s="56"/>
      <c r="M246" s="56"/>
      <c r="N246" s="98"/>
      <c r="O246" s="98"/>
      <c r="P246" s="56"/>
      <c r="Q246" s="56"/>
      <c r="S246" s="15"/>
      <c r="T246" s="15"/>
      <c r="U246" s="16"/>
      <c r="V246" s="17"/>
      <c r="W246" s="18"/>
      <c r="X246" s="15"/>
      <c r="Y246" s="17"/>
      <c r="Z246" s="21"/>
      <c r="AA246" s="25"/>
      <c r="AB246" s="26"/>
    </row>
    <row r="247" spans="3:28" ht="18" customHeight="1" x14ac:dyDescent="0.25">
      <c r="C247" s="52"/>
      <c r="D247" s="55"/>
      <c r="E247" s="56"/>
      <c r="F247" s="56"/>
      <c r="G247" s="56"/>
      <c r="H247" s="56"/>
      <c r="I247" s="98"/>
      <c r="J247" s="98"/>
      <c r="K247" s="56"/>
      <c r="L247" s="56"/>
      <c r="M247" s="56"/>
      <c r="N247" s="98"/>
      <c r="O247" s="98"/>
      <c r="P247" s="56"/>
      <c r="Q247" s="56"/>
      <c r="S247" s="15"/>
      <c r="T247" s="15"/>
      <c r="U247" s="16"/>
      <c r="V247" s="17"/>
      <c r="W247" s="18"/>
      <c r="X247" s="15"/>
      <c r="Y247" s="17"/>
      <c r="Z247" s="21"/>
      <c r="AA247" s="25"/>
      <c r="AB247" s="26"/>
    </row>
    <row r="248" spans="3:28" ht="18" customHeight="1" x14ac:dyDescent="0.25">
      <c r="C248" s="52"/>
      <c r="D248" s="55"/>
      <c r="E248" s="56"/>
      <c r="F248" s="56"/>
      <c r="G248" s="56"/>
      <c r="H248" s="56"/>
      <c r="I248" s="98"/>
      <c r="J248" s="98"/>
      <c r="K248" s="56"/>
      <c r="L248" s="56"/>
      <c r="M248" s="56"/>
      <c r="N248" s="98"/>
      <c r="O248" s="98"/>
      <c r="P248" s="56"/>
      <c r="Q248" s="56"/>
      <c r="S248" s="15"/>
      <c r="T248" s="15"/>
      <c r="U248" s="16"/>
      <c r="V248" s="17"/>
      <c r="W248" s="18"/>
      <c r="X248" s="15"/>
      <c r="Y248" s="17"/>
      <c r="Z248" s="21"/>
      <c r="AA248" s="25"/>
      <c r="AB248" s="26"/>
    </row>
    <row r="249" spans="3:28" ht="18" customHeight="1" x14ac:dyDescent="0.25">
      <c r="C249" s="52"/>
      <c r="D249" s="55"/>
      <c r="E249" s="56"/>
      <c r="F249" s="56"/>
      <c r="G249" s="56"/>
      <c r="H249" s="56"/>
      <c r="I249" s="98"/>
      <c r="J249" s="98"/>
      <c r="K249" s="56"/>
      <c r="L249" s="56"/>
      <c r="M249" s="56"/>
      <c r="N249" s="98"/>
      <c r="O249" s="98"/>
      <c r="P249" s="56"/>
      <c r="Q249" s="56"/>
      <c r="S249" s="15"/>
      <c r="T249" s="15"/>
      <c r="U249" s="16"/>
      <c r="V249" s="17"/>
      <c r="W249" s="18"/>
      <c r="X249" s="15"/>
      <c r="Y249" s="17"/>
      <c r="Z249" s="21"/>
      <c r="AA249" s="25"/>
      <c r="AB249" s="26"/>
    </row>
    <row r="250" spans="3:28" ht="18" customHeight="1" x14ac:dyDescent="0.25">
      <c r="C250" s="52"/>
      <c r="D250" s="55"/>
      <c r="E250" s="56"/>
      <c r="F250" s="56"/>
      <c r="G250" s="56"/>
      <c r="H250" s="56"/>
      <c r="I250" s="98"/>
      <c r="J250" s="98"/>
      <c r="K250" s="56"/>
      <c r="L250" s="56"/>
      <c r="M250" s="56"/>
      <c r="N250" s="98"/>
      <c r="O250" s="98"/>
      <c r="P250" s="56"/>
      <c r="Q250" s="56"/>
      <c r="S250" s="15"/>
      <c r="T250" s="15"/>
      <c r="U250" s="16"/>
      <c r="V250" s="17"/>
      <c r="W250" s="18"/>
      <c r="X250" s="15"/>
      <c r="Y250" s="17"/>
      <c r="Z250" s="21"/>
      <c r="AA250" s="25"/>
      <c r="AB250" s="26"/>
    </row>
    <row r="251" spans="3:28" ht="18" customHeight="1" x14ac:dyDescent="0.25">
      <c r="C251" s="52"/>
      <c r="D251" s="55"/>
      <c r="E251" s="56"/>
      <c r="F251" s="56"/>
      <c r="G251" s="56"/>
      <c r="H251" s="56"/>
      <c r="I251" s="98"/>
      <c r="J251" s="98"/>
      <c r="K251" s="56"/>
      <c r="L251" s="56"/>
      <c r="M251" s="56"/>
      <c r="N251" s="98"/>
      <c r="O251" s="98"/>
      <c r="P251" s="56"/>
      <c r="Q251" s="56"/>
      <c r="S251" s="15"/>
      <c r="T251" s="15"/>
      <c r="U251" s="16"/>
      <c r="V251" s="17"/>
      <c r="W251" s="18"/>
      <c r="X251" s="15"/>
      <c r="Y251" s="17"/>
      <c r="Z251" s="21"/>
      <c r="AA251" s="25"/>
      <c r="AB251" s="26"/>
    </row>
    <row r="252" spans="3:28" ht="18" customHeight="1" x14ac:dyDescent="0.25">
      <c r="C252" s="52"/>
      <c r="D252" s="55"/>
      <c r="E252" s="56"/>
      <c r="F252" s="56"/>
      <c r="G252" s="56"/>
      <c r="H252" s="56"/>
      <c r="I252" s="98"/>
      <c r="J252" s="98"/>
      <c r="K252" s="56"/>
      <c r="L252" s="56"/>
      <c r="M252" s="56"/>
      <c r="N252" s="98"/>
      <c r="O252" s="98"/>
      <c r="P252" s="56"/>
      <c r="Q252" s="56"/>
      <c r="S252" s="15"/>
      <c r="T252" s="15"/>
      <c r="U252" s="16"/>
      <c r="V252" s="17"/>
      <c r="W252" s="18"/>
      <c r="X252" s="15"/>
      <c r="Y252" s="17"/>
      <c r="Z252" s="21"/>
      <c r="AA252" s="25"/>
      <c r="AB252" s="26"/>
    </row>
    <row r="253" spans="3:28" ht="18" customHeight="1" x14ac:dyDescent="0.25">
      <c r="C253" s="52"/>
      <c r="D253" s="55"/>
      <c r="E253" s="56"/>
      <c r="F253" s="56"/>
      <c r="G253" s="56"/>
      <c r="H253" s="56"/>
      <c r="I253" s="98"/>
      <c r="J253" s="98"/>
      <c r="K253" s="56"/>
      <c r="L253" s="56"/>
      <c r="M253" s="56"/>
      <c r="N253" s="98"/>
      <c r="O253" s="98"/>
      <c r="P253" s="56"/>
      <c r="Q253" s="56"/>
      <c r="S253" s="15"/>
      <c r="T253" s="15"/>
      <c r="U253" s="16"/>
      <c r="V253" s="17"/>
      <c r="W253" s="18"/>
      <c r="X253" s="15"/>
      <c r="Y253" s="17"/>
      <c r="Z253" s="21"/>
      <c r="AA253" s="25"/>
      <c r="AB253" s="26"/>
    </row>
    <row r="254" spans="3:28" ht="18" customHeight="1" x14ac:dyDescent="0.25">
      <c r="C254" s="52"/>
      <c r="D254" s="55"/>
      <c r="E254" s="56"/>
      <c r="F254" s="56"/>
      <c r="G254" s="56"/>
      <c r="H254" s="56"/>
      <c r="I254" s="98"/>
      <c r="J254" s="98"/>
      <c r="K254" s="56"/>
      <c r="L254" s="56"/>
      <c r="M254" s="56"/>
      <c r="N254" s="98"/>
      <c r="O254" s="98"/>
      <c r="P254" s="56"/>
      <c r="Q254" s="56"/>
      <c r="S254" s="15"/>
      <c r="T254" s="15"/>
      <c r="U254" s="16"/>
      <c r="V254" s="17"/>
      <c r="W254" s="18"/>
      <c r="X254" s="15"/>
      <c r="Y254" s="17"/>
      <c r="Z254" s="21"/>
      <c r="AA254" s="25"/>
      <c r="AB254" s="26"/>
    </row>
    <row r="255" spans="3:28" ht="18" customHeight="1" x14ac:dyDescent="0.25">
      <c r="C255" s="52"/>
      <c r="D255" s="55"/>
      <c r="E255" s="56"/>
      <c r="F255" s="56"/>
      <c r="G255" s="56"/>
      <c r="H255" s="56"/>
      <c r="I255" s="98"/>
      <c r="J255" s="98"/>
      <c r="K255" s="56"/>
      <c r="L255" s="56"/>
      <c r="M255" s="56"/>
      <c r="N255" s="98"/>
      <c r="O255" s="98"/>
      <c r="P255" s="56"/>
      <c r="Q255" s="56"/>
      <c r="S255" s="15"/>
      <c r="T255" s="15"/>
      <c r="U255" s="16"/>
      <c r="V255" s="17"/>
      <c r="W255" s="18"/>
      <c r="X255" s="15"/>
      <c r="Y255" s="17"/>
      <c r="Z255" s="21"/>
      <c r="AA255" s="25"/>
      <c r="AB255" s="26"/>
    </row>
    <row r="256" spans="3:28" ht="18" customHeight="1" x14ac:dyDescent="0.25">
      <c r="C256" s="52"/>
      <c r="D256" s="55"/>
      <c r="E256" s="56"/>
      <c r="F256" s="56"/>
      <c r="G256" s="56"/>
      <c r="H256" s="56"/>
      <c r="I256" s="98"/>
      <c r="J256" s="98"/>
      <c r="K256" s="56"/>
      <c r="L256" s="56"/>
      <c r="M256" s="56"/>
      <c r="N256" s="98"/>
      <c r="O256" s="98"/>
      <c r="P256" s="56"/>
      <c r="Q256" s="56"/>
      <c r="S256" s="15"/>
      <c r="T256" s="15"/>
      <c r="U256" s="16"/>
      <c r="V256" s="17"/>
      <c r="W256" s="18"/>
      <c r="X256" s="15"/>
      <c r="Y256" s="17"/>
      <c r="Z256" s="21"/>
      <c r="AA256" s="25"/>
      <c r="AB256" s="26"/>
    </row>
    <row r="257" spans="3:28" ht="18" customHeight="1" x14ac:dyDescent="0.25">
      <c r="C257" s="52"/>
      <c r="D257" s="55"/>
      <c r="E257" s="56"/>
      <c r="F257" s="56"/>
      <c r="G257" s="56"/>
      <c r="H257" s="56"/>
      <c r="I257" s="98"/>
      <c r="J257" s="98"/>
      <c r="K257" s="56"/>
      <c r="L257" s="56"/>
      <c r="M257" s="56"/>
      <c r="N257" s="98"/>
      <c r="O257" s="98"/>
      <c r="P257" s="56"/>
      <c r="Q257" s="56"/>
      <c r="S257" s="15"/>
      <c r="T257" s="15"/>
      <c r="U257" s="16"/>
      <c r="V257" s="17"/>
      <c r="W257" s="18"/>
      <c r="X257" s="15"/>
      <c r="Y257" s="17"/>
      <c r="Z257" s="21"/>
      <c r="AA257" s="25"/>
      <c r="AB257" s="26"/>
    </row>
    <row r="258" spans="3:28" ht="18" customHeight="1" x14ac:dyDescent="0.25">
      <c r="C258" s="52"/>
      <c r="D258" s="55"/>
      <c r="E258" s="56"/>
      <c r="F258" s="56"/>
      <c r="G258" s="56"/>
      <c r="H258" s="56"/>
      <c r="I258" s="98"/>
      <c r="J258" s="98"/>
      <c r="K258" s="56"/>
      <c r="L258" s="56"/>
      <c r="M258" s="56"/>
      <c r="N258" s="98"/>
      <c r="O258" s="98"/>
      <c r="P258" s="56"/>
      <c r="Q258" s="56"/>
      <c r="S258" s="15"/>
      <c r="T258" s="15"/>
      <c r="U258" s="16"/>
      <c r="V258" s="17"/>
      <c r="W258" s="18"/>
      <c r="X258" s="15"/>
      <c r="Y258" s="17"/>
      <c r="Z258" s="21"/>
      <c r="AA258" s="25"/>
      <c r="AB258" s="26"/>
    </row>
    <row r="259" spans="3:28" ht="18" customHeight="1" x14ac:dyDescent="0.25">
      <c r="C259" s="52"/>
      <c r="D259" s="55"/>
      <c r="E259" s="56"/>
      <c r="F259" s="56"/>
      <c r="G259" s="56"/>
      <c r="H259" s="56"/>
      <c r="I259" s="98"/>
      <c r="J259" s="98"/>
      <c r="K259" s="56"/>
      <c r="L259" s="56"/>
      <c r="M259" s="56"/>
      <c r="N259" s="98"/>
      <c r="O259" s="98"/>
      <c r="P259" s="56"/>
      <c r="Q259" s="56"/>
      <c r="S259" s="15"/>
      <c r="T259" s="15"/>
      <c r="U259" s="16"/>
      <c r="V259" s="17"/>
      <c r="W259" s="18"/>
      <c r="X259" s="15"/>
      <c r="Y259" s="17"/>
      <c r="Z259" s="21"/>
      <c r="AA259" s="25"/>
      <c r="AB259" s="26"/>
    </row>
    <row r="260" spans="3:28" ht="18" customHeight="1" x14ac:dyDescent="0.25">
      <c r="C260" s="52"/>
      <c r="D260" s="55"/>
      <c r="E260" s="56"/>
      <c r="F260" s="56"/>
      <c r="G260" s="56"/>
      <c r="H260" s="56"/>
      <c r="I260" s="98"/>
      <c r="J260" s="98"/>
      <c r="K260" s="56"/>
      <c r="L260" s="56"/>
      <c r="M260" s="56"/>
      <c r="N260" s="98"/>
      <c r="O260" s="98"/>
      <c r="P260" s="56"/>
      <c r="Q260" s="56"/>
      <c r="S260" s="15"/>
      <c r="T260" s="15"/>
      <c r="U260" s="16"/>
      <c r="V260" s="17"/>
      <c r="W260" s="18"/>
      <c r="X260" s="15"/>
      <c r="Y260" s="17"/>
      <c r="Z260" s="21"/>
      <c r="AA260" s="25"/>
      <c r="AB260" s="26"/>
    </row>
    <row r="261" spans="3:28" ht="18" customHeight="1" x14ac:dyDescent="0.25">
      <c r="C261" s="52"/>
      <c r="D261" s="55"/>
      <c r="E261" s="56"/>
      <c r="F261" s="56"/>
      <c r="G261" s="56"/>
      <c r="H261" s="56"/>
      <c r="I261" s="98"/>
      <c r="J261" s="98"/>
      <c r="K261" s="56"/>
      <c r="L261" s="56"/>
      <c r="M261" s="56"/>
      <c r="N261" s="98"/>
      <c r="O261" s="98"/>
      <c r="P261" s="56"/>
      <c r="Q261" s="56"/>
      <c r="S261" s="15"/>
      <c r="T261" s="15"/>
      <c r="U261" s="16"/>
      <c r="V261" s="17"/>
      <c r="W261" s="18"/>
      <c r="X261" s="15"/>
      <c r="Y261" s="17"/>
      <c r="Z261" s="21"/>
      <c r="AA261" s="25"/>
      <c r="AB261" s="26"/>
    </row>
    <row r="262" spans="3:28" ht="18" customHeight="1" x14ac:dyDescent="0.25">
      <c r="C262" s="52"/>
      <c r="D262" s="55"/>
      <c r="E262" s="56"/>
      <c r="F262" s="56"/>
      <c r="G262" s="56"/>
      <c r="H262" s="56"/>
      <c r="I262" s="98"/>
      <c r="J262" s="98"/>
      <c r="K262" s="56"/>
      <c r="L262" s="56"/>
      <c r="M262" s="56"/>
      <c r="N262" s="98"/>
      <c r="O262" s="98"/>
      <c r="P262" s="56"/>
      <c r="Q262" s="56"/>
      <c r="S262" s="15"/>
      <c r="T262" s="15"/>
      <c r="U262" s="16"/>
      <c r="V262" s="17"/>
      <c r="W262" s="18"/>
      <c r="X262" s="15"/>
      <c r="Y262" s="17"/>
      <c r="Z262" s="21"/>
      <c r="AA262" s="25"/>
      <c r="AB262" s="26"/>
    </row>
    <row r="263" spans="3:28" ht="18" customHeight="1" x14ac:dyDescent="0.25">
      <c r="C263" s="52"/>
      <c r="D263" s="55"/>
      <c r="E263" s="56"/>
      <c r="F263" s="56"/>
      <c r="G263" s="56"/>
      <c r="H263" s="56"/>
      <c r="I263" s="98"/>
      <c r="J263" s="98"/>
      <c r="K263" s="56"/>
      <c r="L263" s="56"/>
      <c r="M263" s="56"/>
      <c r="N263" s="98"/>
      <c r="O263" s="98"/>
      <c r="P263" s="56"/>
      <c r="Q263" s="56"/>
      <c r="S263" s="15"/>
      <c r="T263" s="15"/>
      <c r="U263" s="16"/>
      <c r="V263" s="17"/>
      <c r="W263" s="18"/>
      <c r="X263" s="15"/>
      <c r="Y263" s="17"/>
      <c r="Z263" s="21"/>
      <c r="AA263" s="25"/>
      <c r="AB263" s="26"/>
    </row>
    <row r="264" spans="3:28" ht="18" customHeight="1" x14ac:dyDescent="0.25">
      <c r="C264" s="52"/>
      <c r="D264" s="55"/>
      <c r="E264" s="56"/>
      <c r="F264" s="56"/>
      <c r="G264" s="56"/>
      <c r="H264" s="56"/>
      <c r="I264" s="98"/>
      <c r="J264" s="98"/>
      <c r="K264" s="56"/>
      <c r="L264" s="56"/>
      <c r="M264" s="56"/>
      <c r="N264" s="98"/>
      <c r="O264" s="98"/>
      <c r="P264" s="56"/>
      <c r="Q264" s="56"/>
      <c r="S264" s="15"/>
      <c r="T264" s="15"/>
      <c r="U264" s="16"/>
      <c r="V264" s="17"/>
      <c r="W264" s="18"/>
      <c r="X264" s="15"/>
      <c r="Y264" s="17"/>
      <c r="Z264" s="21"/>
      <c r="AA264" s="25"/>
      <c r="AB264" s="26"/>
    </row>
    <row r="265" spans="3:28" ht="18" customHeight="1" x14ac:dyDescent="0.25">
      <c r="C265" s="52"/>
      <c r="D265" s="55"/>
      <c r="E265" s="56"/>
      <c r="F265" s="56"/>
      <c r="G265" s="56"/>
      <c r="H265" s="56"/>
      <c r="I265" s="98"/>
      <c r="J265" s="98"/>
      <c r="K265" s="56"/>
      <c r="L265" s="56"/>
      <c r="M265" s="56"/>
      <c r="N265" s="98"/>
      <c r="O265" s="98"/>
      <c r="P265" s="56"/>
      <c r="Q265" s="56"/>
      <c r="S265" s="15"/>
      <c r="T265" s="15"/>
      <c r="U265" s="16"/>
      <c r="V265" s="17"/>
      <c r="W265" s="18"/>
      <c r="X265" s="15"/>
      <c r="Y265" s="17"/>
      <c r="Z265" s="21"/>
      <c r="AA265" s="25"/>
      <c r="AB265" s="26"/>
    </row>
    <row r="266" spans="3:28" ht="18" customHeight="1" x14ac:dyDescent="0.25">
      <c r="C266" s="52"/>
      <c r="D266" s="55"/>
      <c r="E266" s="56"/>
      <c r="F266" s="56"/>
      <c r="G266" s="56"/>
      <c r="H266" s="56"/>
      <c r="I266" s="98"/>
      <c r="J266" s="98"/>
      <c r="K266" s="56"/>
      <c r="L266" s="56"/>
      <c r="M266" s="56"/>
      <c r="N266" s="98"/>
      <c r="O266" s="98"/>
      <c r="P266" s="56"/>
      <c r="Q266" s="56"/>
      <c r="S266" s="15"/>
      <c r="T266" s="15"/>
      <c r="U266" s="16"/>
      <c r="V266" s="17"/>
      <c r="W266" s="18"/>
      <c r="X266" s="15"/>
      <c r="Y266" s="17"/>
      <c r="Z266" s="21"/>
      <c r="AA266" s="25"/>
      <c r="AB266" s="26"/>
    </row>
    <row r="267" spans="3:28" ht="18" customHeight="1" x14ac:dyDescent="0.25">
      <c r="C267" s="52"/>
      <c r="D267" s="55"/>
      <c r="E267" s="56"/>
      <c r="F267" s="56"/>
      <c r="G267" s="56"/>
      <c r="H267" s="56"/>
      <c r="I267" s="98"/>
      <c r="J267" s="98"/>
      <c r="K267" s="56"/>
      <c r="L267" s="56"/>
      <c r="M267" s="56"/>
      <c r="N267" s="98"/>
      <c r="O267" s="98"/>
      <c r="P267" s="56"/>
      <c r="Q267" s="56"/>
      <c r="S267" s="15"/>
      <c r="T267" s="15"/>
      <c r="U267" s="16"/>
      <c r="V267" s="17"/>
      <c r="W267" s="18"/>
      <c r="X267" s="15"/>
      <c r="Y267" s="17"/>
      <c r="Z267" s="21"/>
      <c r="AA267" s="25"/>
      <c r="AB267" s="26"/>
    </row>
    <row r="268" spans="3:28" ht="18" customHeight="1" x14ac:dyDescent="0.25">
      <c r="C268" s="52"/>
      <c r="D268" s="55"/>
      <c r="E268" s="56"/>
      <c r="F268" s="56"/>
      <c r="G268" s="56"/>
      <c r="H268" s="56"/>
      <c r="I268" s="98"/>
      <c r="J268" s="98"/>
      <c r="K268" s="56"/>
      <c r="L268" s="56"/>
      <c r="M268" s="56"/>
      <c r="N268" s="98"/>
      <c r="O268" s="98"/>
      <c r="P268" s="56"/>
      <c r="Q268" s="56"/>
      <c r="S268" s="15"/>
      <c r="T268" s="15"/>
      <c r="U268" s="16"/>
      <c r="V268" s="17"/>
      <c r="W268" s="18"/>
      <c r="X268" s="15"/>
      <c r="Y268" s="17"/>
      <c r="Z268" s="21"/>
      <c r="AA268" s="25"/>
      <c r="AB268" s="26"/>
    </row>
    <row r="269" spans="3:28" ht="18" customHeight="1" x14ac:dyDescent="0.25">
      <c r="C269" s="52"/>
      <c r="D269" s="55"/>
      <c r="E269" s="56"/>
      <c r="F269" s="56"/>
      <c r="G269" s="56"/>
      <c r="H269" s="56"/>
      <c r="I269" s="98"/>
      <c r="J269" s="98"/>
      <c r="K269" s="56"/>
      <c r="L269" s="56"/>
      <c r="M269" s="56"/>
      <c r="N269" s="98"/>
      <c r="O269" s="98"/>
      <c r="P269" s="56"/>
      <c r="Q269" s="56"/>
      <c r="S269" s="15"/>
      <c r="T269" s="15"/>
      <c r="U269" s="16"/>
      <c r="V269" s="17"/>
      <c r="W269" s="18"/>
      <c r="X269" s="15"/>
      <c r="Y269" s="17"/>
      <c r="Z269" s="21"/>
      <c r="AA269" s="25"/>
      <c r="AB269" s="26"/>
    </row>
    <row r="270" spans="3:28" ht="18" customHeight="1" x14ac:dyDescent="0.25">
      <c r="C270" s="52"/>
      <c r="D270" s="55"/>
      <c r="E270" s="56"/>
      <c r="F270" s="56"/>
      <c r="G270" s="56"/>
      <c r="H270" s="56"/>
      <c r="I270" s="98"/>
      <c r="J270" s="98"/>
      <c r="K270" s="56"/>
      <c r="L270" s="56"/>
      <c r="M270" s="56"/>
      <c r="N270" s="98"/>
      <c r="O270" s="98"/>
      <c r="P270" s="56"/>
      <c r="Q270" s="56"/>
      <c r="S270" s="15"/>
      <c r="T270" s="15"/>
      <c r="U270" s="16"/>
      <c r="V270" s="17"/>
      <c r="W270" s="18"/>
      <c r="X270" s="15"/>
      <c r="Y270" s="17"/>
      <c r="Z270" s="21"/>
      <c r="AA270" s="25"/>
      <c r="AB270" s="26"/>
    </row>
    <row r="271" spans="3:28" ht="18" customHeight="1" x14ac:dyDescent="0.25">
      <c r="C271" s="52"/>
      <c r="D271" s="55"/>
      <c r="E271" s="56"/>
      <c r="F271" s="56"/>
      <c r="G271" s="56"/>
      <c r="H271" s="56"/>
      <c r="I271" s="98"/>
      <c r="J271" s="98"/>
      <c r="K271" s="56"/>
      <c r="L271" s="56"/>
      <c r="M271" s="56"/>
      <c r="N271" s="98"/>
      <c r="O271" s="98"/>
      <c r="P271" s="56"/>
      <c r="Q271" s="56"/>
      <c r="S271" s="15"/>
      <c r="T271" s="15"/>
      <c r="U271" s="16"/>
      <c r="V271" s="17"/>
      <c r="W271" s="18"/>
      <c r="X271" s="15"/>
      <c r="Y271" s="17"/>
      <c r="Z271" s="21"/>
      <c r="AA271" s="25"/>
      <c r="AB271" s="26"/>
    </row>
    <row r="272" spans="3:28" ht="18" customHeight="1" x14ac:dyDescent="0.25">
      <c r="C272" s="52"/>
      <c r="D272" s="55"/>
      <c r="E272" s="56"/>
      <c r="F272" s="56"/>
      <c r="G272" s="56"/>
      <c r="H272" s="56"/>
      <c r="I272" s="98"/>
      <c r="J272" s="98"/>
      <c r="K272" s="56"/>
      <c r="L272" s="56"/>
      <c r="M272" s="56"/>
      <c r="N272" s="98"/>
      <c r="O272" s="98"/>
      <c r="P272" s="56"/>
      <c r="Q272" s="56"/>
      <c r="S272" s="15"/>
      <c r="T272" s="15"/>
      <c r="U272" s="16"/>
      <c r="V272" s="17"/>
      <c r="W272" s="18"/>
      <c r="X272" s="15"/>
      <c r="Y272" s="17"/>
      <c r="Z272" s="21"/>
      <c r="AA272" s="25"/>
      <c r="AB272" s="26"/>
    </row>
    <row r="273" spans="3:28" ht="18" customHeight="1" x14ac:dyDescent="0.25">
      <c r="C273" s="52"/>
      <c r="D273" s="55"/>
      <c r="E273" s="56"/>
      <c r="F273" s="56"/>
      <c r="G273" s="56"/>
      <c r="H273" s="56"/>
      <c r="I273" s="98"/>
      <c r="J273" s="98"/>
      <c r="K273" s="56"/>
      <c r="L273" s="56"/>
      <c r="M273" s="56"/>
      <c r="N273" s="98"/>
      <c r="O273" s="98"/>
      <c r="P273" s="56"/>
      <c r="Q273" s="56"/>
      <c r="S273" s="15"/>
      <c r="T273" s="15"/>
      <c r="U273" s="16"/>
      <c r="V273" s="17"/>
      <c r="W273" s="18"/>
      <c r="X273" s="15"/>
      <c r="Y273" s="17"/>
      <c r="Z273" s="21"/>
      <c r="AA273" s="25"/>
      <c r="AB273" s="26"/>
    </row>
    <row r="274" spans="3:28" ht="18" customHeight="1" x14ac:dyDescent="0.25">
      <c r="C274" s="52"/>
      <c r="D274" s="55"/>
      <c r="E274" s="56"/>
      <c r="F274" s="56"/>
      <c r="G274" s="56"/>
      <c r="H274" s="56"/>
      <c r="I274" s="98"/>
      <c r="J274" s="98"/>
      <c r="K274" s="56"/>
      <c r="L274" s="56"/>
      <c r="M274" s="56"/>
      <c r="N274" s="98"/>
      <c r="O274" s="98"/>
      <c r="P274" s="56"/>
      <c r="Q274" s="56"/>
      <c r="S274" s="15"/>
      <c r="T274" s="15"/>
      <c r="U274" s="16"/>
      <c r="V274" s="17"/>
      <c r="W274" s="18"/>
      <c r="X274" s="15"/>
      <c r="Y274" s="17"/>
      <c r="Z274" s="21"/>
      <c r="AA274" s="25"/>
      <c r="AB274" s="26"/>
    </row>
    <row r="275" spans="3:28" ht="18" customHeight="1" x14ac:dyDescent="0.25">
      <c r="C275" s="52"/>
      <c r="D275" s="55"/>
      <c r="E275" s="56"/>
      <c r="F275" s="56"/>
      <c r="G275" s="56"/>
      <c r="H275" s="56"/>
      <c r="I275" s="98"/>
      <c r="J275" s="98"/>
      <c r="K275" s="56"/>
      <c r="L275" s="56"/>
      <c r="M275" s="56"/>
      <c r="N275" s="98"/>
      <c r="O275" s="98"/>
      <c r="P275" s="56"/>
      <c r="Q275" s="56"/>
      <c r="S275" s="15"/>
      <c r="T275" s="15"/>
      <c r="U275" s="16"/>
      <c r="V275" s="17"/>
      <c r="W275" s="18"/>
      <c r="X275" s="15"/>
      <c r="Y275" s="17"/>
      <c r="Z275" s="21"/>
      <c r="AA275" s="25"/>
      <c r="AB275" s="26"/>
    </row>
    <row r="276" spans="3:28" ht="18" customHeight="1" x14ac:dyDescent="0.25">
      <c r="C276" s="52"/>
      <c r="D276" s="55"/>
      <c r="E276" s="56"/>
      <c r="F276" s="56"/>
      <c r="G276" s="56"/>
      <c r="H276" s="56"/>
      <c r="I276" s="98"/>
      <c r="J276" s="98"/>
      <c r="K276" s="56"/>
      <c r="L276" s="56"/>
      <c r="M276" s="56"/>
      <c r="N276" s="98"/>
      <c r="O276" s="98"/>
      <c r="P276" s="56"/>
      <c r="Q276" s="56"/>
      <c r="S276" s="15"/>
      <c r="T276" s="15"/>
      <c r="U276" s="16"/>
      <c r="V276" s="17"/>
      <c r="W276" s="18"/>
      <c r="X276" s="15"/>
      <c r="Y276" s="17"/>
      <c r="Z276" s="21"/>
      <c r="AA276" s="25"/>
      <c r="AB276" s="26"/>
    </row>
    <row r="277" spans="3:28" ht="18" customHeight="1" x14ac:dyDescent="0.25">
      <c r="C277" s="52"/>
      <c r="D277" s="55"/>
      <c r="E277" s="56"/>
      <c r="F277" s="56"/>
      <c r="G277" s="56"/>
      <c r="H277" s="56"/>
      <c r="I277" s="98"/>
      <c r="J277" s="98"/>
      <c r="K277" s="56"/>
      <c r="L277" s="56"/>
      <c r="M277" s="56"/>
      <c r="N277" s="98"/>
      <c r="O277" s="98"/>
      <c r="P277" s="56"/>
      <c r="Q277" s="56"/>
      <c r="S277" s="15"/>
      <c r="T277" s="15"/>
      <c r="U277" s="16"/>
      <c r="V277" s="17"/>
      <c r="W277" s="18"/>
      <c r="X277" s="15"/>
      <c r="Y277" s="17"/>
      <c r="Z277" s="21"/>
      <c r="AA277" s="25"/>
      <c r="AB277" s="26"/>
    </row>
    <row r="278" spans="3:28" ht="18" customHeight="1" x14ac:dyDescent="0.25">
      <c r="C278" s="52"/>
      <c r="D278" s="55"/>
      <c r="E278" s="56"/>
      <c r="F278" s="56"/>
      <c r="G278" s="56"/>
      <c r="H278" s="56"/>
      <c r="I278" s="98"/>
      <c r="J278" s="98"/>
      <c r="K278" s="56"/>
      <c r="L278" s="56"/>
      <c r="M278" s="56"/>
      <c r="N278" s="98"/>
      <c r="O278" s="98"/>
      <c r="P278" s="56"/>
      <c r="Q278" s="56"/>
      <c r="S278" s="15"/>
      <c r="T278" s="15"/>
      <c r="U278" s="16"/>
      <c r="V278" s="17"/>
      <c r="W278" s="18"/>
      <c r="X278" s="15"/>
      <c r="Y278" s="17"/>
      <c r="Z278" s="21"/>
      <c r="AA278" s="25"/>
      <c r="AB278" s="26"/>
    </row>
    <row r="279" spans="3:28" ht="18" customHeight="1" x14ac:dyDescent="0.25">
      <c r="C279" s="52"/>
      <c r="D279" s="55"/>
      <c r="E279" s="56"/>
      <c r="F279" s="56"/>
      <c r="G279" s="56"/>
      <c r="H279" s="56"/>
      <c r="I279" s="98"/>
      <c r="J279" s="98"/>
      <c r="K279" s="56"/>
      <c r="L279" s="56"/>
      <c r="M279" s="56"/>
      <c r="N279" s="98"/>
      <c r="O279" s="98"/>
      <c r="P279" s="56"/>
      <c r="Q279" s="56"/>
      <c r="S279" s="15"/>
      <c r="T279" s="15"/>
      <c r="U279" s="16"/>
      <c r="V279" s="17"/>
      <c r="W279" s="18"/>
      <c r="X279" s="15"/>
      <c r="Y279" s="17"/>
      <c r="Z279" s="21"/>
      <c r="AA279" s="25"/>
      <c r="AB279" s="26"/>
    </row>
    <row r="280" spans="3:28" ht="18" customHeight="1" x14ac:dyDescent="0.25">
      <c r="C280" s="52"/>
      <c r="D280" s="55"/>
      <c r="E280" s="56"/>
      <c r="F280" s="56"/>
      <c r="G280" s="56"/>
      <c r="H280" s="56"/>
      <c r="I280" s="98"/>
      <c r="J280" s="98"/>
      <c r="K280" s="56"/>
      <c r="L280" s="56"/>
      <c r="M280" s="56"/>
      <c r="N280" s="98"/>
      <c r="O280" s="98"/>
      <c r="P280" s="56"/>
      <c r="Q280" s="56"/>
      <c r="S280" s="15"/>
      <c r="T280" s="15"/>
      <c r="U280" s="16"/>
      <c r="V280" s="17"/>
      <c r="W280" s="18"/>
      <c r="X280" s="15"/>
      <c r="Y280" s="17"/>
      <c r="Z280" s="21"/>
      <c r="AA280" s="25"/>
      <c r="AB280" s="26"/>
    </row>
    <row r="281" spans="3:28" ht="18" customHeight="1" x14ac:dyDescent="0.25">
      <c r="C281" s="52"/>
      <c r="D281" s="55"/>
      <c r="E281" s="56"/>
      <c r="F281" s="56"/>
      <c r="G281" s="56"/>
      <c r="H281" s="56"/>
      <c r="I281" s="98"/>
      <c r="J281" s="98"/>
      <c r="K281" s="56"/>
      <c r="L281" s="56"/>
      <c r="M281" s="56"/>
      <c r="N281" s="98"/>
      <c r="O281" s="98"/>
      <c r="P281" s="56"/>
      <c r="Q281" s="56"/>
      <c r="S281" s="15"/>
      <c r="T281" s="15"/>
      <c r="U281" s="16"/>
      <c r="V281" s="17"/>
      <c r="W281" s="18"/>
      <c r="X281" s="15"/>
      <c r="Y281" s="17"/>
      <c r="Z281" s="21"/>
      <c r="AA281" s="25"/>
      <c r="AB281" s="26"/>
    </row>
    <row r="282" spans="3:28" ht="18" customHeight="1" x14ac:dyDescent="0.25">
      <c r="C282" s="52"/>
      <c r="D282" s="55"/>
      <c r="E282" s="56"/>
      <c r="F282" s="56"/>
      <c r="G282" s="56"/>
      <c r="H282" s="56"/>
      <c r="I282" s="98"/>
      <c r="J282" s="98"/>
      <c r="K282" s="56"/>
      <c r="L282" s="56"/>
      <c r="M282" s="56"/>
      <c r="N282" s="98"/>
      <c r="O282" s="98"/>
      <c r="P282" s="56"/>
      <c r="Q282" s="56"/>
      <c r="S282" s="15"/>
      <c r="T282" s="15"/>
      <c r="U282" s="16"/>
      <c r="V282" s="17"/>
      <c r="W282" s="18"/>
      <c r="X282" s="15"/>
      <c r="Y282" s="17"/>
      <c r="Z282" s="21"/>
      <c r="AA282" s="25"/>
      <c r="AB282" s="26"/>
    </row>
    <row r="283" spans="3:28" ht="18" customHeight="1" x14ac:dyDescent="0.25">
      <c r="C283" s="52"/>
      <c r="D283" s="55"/>
      <c r="E283" s="56"/>
      <c r="F283" s="56"/>
      <c r="G283" s="56"/>
      <c r="H283" s="56"/>
      <c r="I283" s="98"/>
      <c r="J283" s="98"/>
      <c r="K283" s="56"/>
      <c r="L283" s="56"/>
      <c r="M283" s="56"/>
      <c r="N283" s="98"/>
      <c r="O283" s="98"/>
      <c r="P283" s="56"/>
      <c r="Q283" s="56"/>
      <c r="S283" s="15"/>
      <c r="T283" s="15"/>
      <c r="U283" s="16"/>
      <c r="V283" s="17"/>
      <c r="W283" s="18"/>
      <c r="X283" s="15"/>
      <c r="Y283" s="17"/>
      <c r="Z283" s="21"/>
      <c r="AA283" s="25"/>
      <c r="AB283" s="26"/>
    </row>
    <row r="284" spans="3:28" ht="18" customHeight="1" x14ac:dyDescent="0.25">
      <c r="C284" s="52"/>
      <c r="D284" s="55"/>
      <c r="E284" s="56"/>
      <c r="F284" s="56"/>
      <c r="G284" s="56"/>
      <c r="H284" s="56"/>
      <c r="I284" s="98"/>
      <c r="J284" s="98"/>
      <c r="K284" s="56"/>
      <c r="L284" s="56"/>
      <c r="M284" s="56"/>
      <c r="N284" s="98"/>
      <c r="O284" s="98"/>
      <c r="P284" s="56"/>
      <c r="Q284" s="56"/>
      <c r="S284" s="15"/>
      <c r="T284" s="15"/>
      <c r="U284" s="16"/>
      <c r="V284" s="17"/>
      <c r="W284" s="18"/>
      <c r="X284" s="15"/>
      <c r="Y284" s="17"/>
      <c r="Z284" s="21"/>
      <c r="AA284" s="25"/>
      <c r="AB284" s="26"/>
    </row>
    <row r="285" spans="3:28" ht="18" customHeight="1" x14ac:dyDescent="0.25">
      <c r="C285" s="52"/>
      <c r="D285" s="55"/>
      <c r="E285" s="56"/>
      <c r="F285" s="56"/>
      <c r="G285" s="56"/>
      <c r="H285" s="56"/>
      <c r="I285" s="98"/>
      <c r="J285" s="98"/>
      <c r="K285" s="56"/>
      <c r="L285" s="56"/>
      <c r="M285" s="56"/>
      <c r="N285" s="98"/>
      <c r="O285" s="98"/>
      <c r="P285" s="56"/>
      <c r="Q285" s="56"/>
      <c r="S285" s="15"/>
      <c r="T285" s="15"/>
      <c r="U285" s="16"/>
      <c r="V285" s="17"/>
      <c r="W285" s="18"/>
      <c r="X285" s="15"/>
      <c r="Y285" s="17"/>
      <c r="Z285" s="21"/>
      <c r="AA285" s="25"/>
      <c r="AB285" s="26"/>
    </row>
    <row r="286" spans="3:28" ht="18" customHeight="1" x14ac:dyDescent="0.25">
      <c r="C286" s="52"/>
      <c r="D286" s="55"/>
      <c r="E286" s="56"/>
      <c r="F286" s="56"/>
      <c r="G286" s="56"/>
      <c r="H286" s="56"/>
      <c r="I286" s="98"/>
      <c r="J286" s="98"/>
      <c r="K286" s="56"/>
      <c r="L286" s="56"/>
      <c r="M286" s="56"/>
      <c r="N286" s="98"/>
      <c r="O286" s="98"/>
      <c r="P286" s="56"/>
      <c r="Q286" s="56"/>
      <c r="S286" s="15"/>
      <c r="T286" s="15"/>
      <c r="U286" s="16"/>
      <c r="V286" s="17"/>
      <c r="W286" s="18"/>
      <c r="X286" s="15"/>
      <c r="Y286" s="17"/>
      <c r="Z286" s="21"/>
      <c r="AA286" s="25"/>
      <c r="AB286" s="26"/>
    </row>
    <row r="287" spans="3:28" ht="18" customHeight="1" x14ac:dyDescent="0.25">
      <c r="C287" s="52"/>
      <c r="D287" s="55"/>
      <c r="E287" s="56"/>
      <c r="F287" s="56"/>
      <c r="G287" s="56"/>
      <c r="H287" s="56"/>
      <c r="I287" s="98"/>
      <c r="J287" s="98"/>
      <c r="K287" s="56"/>
      <c r="L287" s="56"/>
      <c r="M287" s="56"/>
      <c r="N287" s="98"/>
      <c r="O287" s="98"/>
      <c r="P287" s="56"/>
      <c r="Q287" s="56"/>
      <c r="S287" s="15"/>
      <c r="T287" s="15"/>
      <c r="U287" s="16"/>
      <c r="V287" s="17"/>
      <c r="W287" s="18"/>
      <c r="X287" s="15"/>
      <c r="Y287" s="17"/>
      <c r="Z287" s="21"/>
      <c r="AA287" s="25"/>
      <c r="AB287" s="26"/>
    </row>
    <row r="288" spans="3:28" ht="18" customHeight="1" x14ac:dyDescent="0.25">
      <c r="C288" s="52"/>
      <c r="D288" s="55"/>
      <c r="E288" s="56"/>
      <c r="F288" s="56"/>
      <c r="G288" s="56"/>
      <c r="H288" s="56"/>
      <c r="I288" s="98"/>
      <c r="J288" s="98"/>
      <c r="K288" s="56"/>
      <c r="L288" s="56"/>
      <c r="M288" s="56"/>
      <c r="N288" s="98"/>
      <c r="O288" s="98"/>
      <c r="P288" s="56"/>
      <c r="Q288" s="56"/>
    </row>
    <row r="289" spans="3:28" ht="18" customHeight="1" x14ac:dyDescent="0.25">
      <c r="C289" s="52"/>
      <c r="D289" s="55"/>
      <c r="E289" s="56"/>
      <c r="F289" s="56"/>
      <c r="G289" s="56"/>
      <c r="H289" s="56"/>
      <c r="I289" s="98"/>
      <c r="J289" s="98"/>
      <c r="K289" s="56"/>
      <c r="L289" s="56"/>
      <c r="M289" s="56"/>
      <c r="N289" s="98"/>
      <c r="O289" s="98"/>
      <c r="P289" s="56"/>
      <c r="Q289" s="56"/>
    </row>
    <row r="290" spans="3:28" ht="18" customHeight="1" x14ac:dyDescent="0.25">
      <c r="C290" s="52"/>
      <c r="D290" s="55"/>
      <c r="E290" s="56"/>
      <c r="F290" s="56"/>
      <c r="G290" s="56"/>
      <c r="H290" s="56"/>
      <c r="I290" s="98"/>
      <c r="J290" s="98"/>
      <c r="K290" s="56"/>
      <c r="L290" s="56"/>
      <c r="M290" s="56"/>
      <c r="N290" s="98"/>
      <c r="O290" s="98"/>
      <c r="P290" s="56"/>
      <c r="Q290" s="56"/>
    </row>
    <row r="291" spans="3:28" ht="18" customHeight="1" x14ac:dyDescent="0.25">
      <c r="C291" s="52"/>
      <c r="D291" s="55"/>
      <c r="E291" s="56"/>
      <c r="F291" s="56"/>
      <c r="G291" s="56"/>
      <c r="H291" s="56"/>
      <c r="I291" s="98"/>
      <c r="J291" s="98"/>
      <c r="K291" s="56"/>
      <c r="L291" s="56"/>
      <c r="M291" s="56"/>
      <c r="N291" s="98"/>
      <c r="O291" s="98"/>
      <c r="P291" s="56"/>
      <c r="Q291" s="56"/>
    </row>
    <row r="292" spans="3:28" ht="18" customHeight="1" x14ac:dyDescent="0.25">
      <c r="C292" s="52"/>
      <c r="D292" s="55"/>
      <c r="E292" s="56"/>
      <c r="F292" s="56"/>
      <c r="G292" s="56"/>
      <c r="H292" s="56"/>
      <c r="I292" s="98"/>
      <c r="J292" s="98"/>
      <c r="K292" s="56"/>
      <c r="L292" s="56"/>
      <c r="M292" s="56"/>
      <c r="N292" s="98"/>
      <c r="O292" s="98"/>
      <c r="P292" s="56"/>
      <c r="Q292" s="56"/>
    </row>
    <row r="293" spans="3:28" ht="18" customHeight="1" x14ac:dyDescent="0.25">
      <c r="C293" s="52"/>
      <c r="D293" s="55"/>
      <c r="E293" s="56"/>
      <c r="F293" s="56"/>
      <c r="G293" s="56"/>
      <c r="H293" s="56"/>
      <c r="I293" s="98"/>
      <c r="J293" s="98"/>
      <c r="K293" s="56"/>
      <c r="L293" s="56"/>
      <c r="M293" s="56"/>
      <c r="N293" s="98"/>
      <c r="O293" s="98"/>
      <c r="P293" s="56"/>
      <c r="Q293" s="56"/>
    </row>
    <row r="294" spans="3:28" ht="18" customHeight="1" x14ac:dyDescent="0.25">
      <c r="C294" s="52"/>
      <c r="D294" s="55"/>
      <c r="E294" s="56"/>
      <c r="F294" s="56"/>
      <c r="G294" s="56"/>
      <c r="H294" s="56"/>
      <c r="I294" s="98"/>
      <c r="J294" s="98"/>
      <c r="K294" s="56"/>
      <c r="L294" s="56"/>
      <c r="M294" s="56"/>
      <c r="N294" s="98"/>
      <c r="O294" s="98"/>
      <c r="P294" s="56"/>
      <c r="Q294" s="56"/>
    </row>
    <row r="295" spans="3:28" ht="18" customHeight="1" x14ac:dyDescent="0.25">
      <c r="C295" s="52"/>
      <c r="D295" s="55"/>
      <c r="E295" s="56"/>
      <c r="F295" s="56"/>
      <c r="G295" s="56"/>
      <c r="H295" s="56"/>
      <c r="I295" s="98"/>
      <c r="J295" s="98"/>
      <c r="K295" s="56"/>
      <c r="L295" s="56"/>
      <c r="M295" s="56"/>
      <c r="N295" s="98"/>
      <c r="O295" s="98"/>
      <c r="P295" s="56"/>
      <c r="Q295" s="56"/>
    </row>
    <row r="296" spans="3:28" ht="18" customHeight="1" x14ac:dyDescent="0.25">
      <c r="C296" s="52"/>
      <c r="D296" s="100"/>
      <c r="E296" s="75"/>
      <c r="F296" s="75"/>
      <c r="G296" s="75"/>
      <c r="H296" s="75"/>
      <c r="I296" s="113"/>
      <c r="J296" s="80"/>
      <c r="K296" s="101"/>
      <c r="L296" s="101"/>
      <c r="M296" s="101"/>
      <c r="N296" s="80"/>
      <c r="O296" s="80"/>
      <c r="P296" s="101"/>
      <c r="Q296" s="101"/>
    </row>
    <row r="297" spans="3:28" ht="18" customHeight="1" x14ac:dyDescent="0.25">
      <c r="C297" s="52"/>
    </row>
    <row r="298" spans="3:28" ht="27" customHeight="1" x14ac:dyDescent="0.15">
      <c r="C298" s="57"/>
    </row>
    <row r="299" spans="3:28" ht="18" customHeight="1" x14ac:dyDescent="0.25">
      <c r="C299" s="7">
        <f>C295+1</f>
        <v>1</v>
      </c>
      <c r="D299" s="65"/>
      <c r="E299" s="47"/>
      <c r="F299" s="47"/>
      <c r="G299" s="47"/>
      <c r="H299" s="47"/>
      <c r="I299" s="66"/>
      <c r="J299" s="66"/>
      <c r="K299" s="47"/>
      <c r="L299" s="47"/>
      <c r="M299" s="47"/>
      <c r="N299" s="66"/>
      <c r="O299" s="66"/>
      <c r="P299" s="47"/>
      <c r="Q299" s="67"/>
    </row>
    <row r="300" spans="3:28" ht="18" customHeight="1" x14ac:dyDescent="0.25">
      <c r="C300" s="8">
        <f t="shared" ref="C300:C363" si="4">C299+1</f>
        <v>2</v>
      </c>
      <c r="D300" s="48"/>
      <c r="E300" s="49"/>
      <c r="F300" s="49"/>
      <c r="G300" s="49"/>
      <c r="H300" s="49"/>
      <c r="I300" s="50"/>
      <c r="J300" s="50"/>
      <c r="K300" s="49"/>
      <c r="L300" s="49"/>
      <c r="M300" s="49"/>
      <c r="N300" s="50"/>
      <c r="O300" s="50"/>
      <c r="P300" s="49"/>
      <c r="Q300" s="51"/>
    </row>
    <row r="301" spans="3:28" ht="18" customHeight="1" x14ac:dyDescent="0.25">
      <c r="C301" s="8">
        <f t="shared" si="4"/>
        <v>3</v>
      </c>
      <c r="D301" s="48"/>
      <c r="E301" s="49"/>
      <c r="F301" s="49"/>
      <c r="G301" s="49"/>
      <c r="H301" s="49"/>
      <c r="I301" s="50"/>
      <c r="J301" s="50"/>
      <c r="K301" s="49"/>
      <c r="L301" s="49"/>
      <c r="M301" s="49"/>
      <c r="N301" s="50"/>
      <c r="O301" s="50"/>
      <c r="P301" s="49"/>
      <c r="Q301" s="51"/>
    </row>
    <row r="302" spans="3:28" ht="18" customHeight="1" x14ac:dyDescent="0.25">
      <c r="C302" s="8">
        <f t="shared" si="4"/>
        <v>4</v>
      </c>
      <c r="D302" s="48"/>
      <c r="E302" s="49"/>
      <c r="F302" s="49"/>
      <c r="G302" s="49"/>
      <c r="H302" s="49"/>
      <c r="I302" s="50"/>
      <c r="J302" s="50"/>
      <c r="K302" s="49"/>
      <c r="L302" s="49"/>
      <c r="M302" s="49"/>
      <c r="N302" s="50"/>
      <c r="O302" s="50"/>
      <c r="P302" s="49"/>
      <c r="Q302" s="51"/>
    </row>
    <row r="303" spans="3:28" ht="18" customHeight="1" x14ac:dyDescent="0.25">
      <c r="C303" s="8">
        <f t="shared" si="4"/>
        <v>5</v>
      </c>
      <c r="D303" s="48"/>
      <c r="E303" s="49"/>
      <c r="F303" s="49"/>
      <c r="G303" s="49"/>
      <c r="H303" s="49"/>
      <c r="I303" s="50"/>
      <c r="J303" s="50"/>
      <c r="K303" s="49"/>
      <c r="L303" s="49"/>
      <c r="M303" s="49"/>
      <c r="N303" s="50"/>
      <c r="O303" s="50"/>
      <c r="P303" s="49"/>
      <c r="Q303" s="51"/>
    </row>
    <row r="304" spans="3:28" ht="18" customHeight="1" x14ac:dyDescent="0.25">
      <c r="C304" s="8">
        <f t="shared" si="4"/>
        <v>6</v>
      </c>
      <c r="D304" s="48"/>
      <c r="E304" s="49"/>
      <c r="F304" s="49"/>
      <c r="G304" s="49"/>
      <c r="H304" s="49"/>
      <c r="I304" s="50"/>
      <c r="J304" s="50"/>
      <c r="K304" s="49"/>
      <c r="L304" s="49"/>
      <c r="M304" s="49"/>
      <c r="N304" s="50"/>
      <c r="O304" s="50"/>
      <c r="P304" s="49"/>
      <c r="Q304" s="51"/>
      <c r="S304" s="15"/>
      <c r="T304" s="15"/>
      <c r="U304" s="16"/>
      <c r="V304" s="17"/>
      <c r="W304" s="18"/>
      <c r="X304" s="15"/>
      <c r="Y304" s="17"/>
      <c r="Z304" s="21"/>
      <c r="AA304" s="25"/>
      <c r="AB304" s="26"/>
    </row>
    <row r="305" spans="3:28" ht="18" customHeight="1" x14ac:dyDescent="0.25">
      <c r="C305" s="8">
        <f t="shared" si="4"/>
        <v>7</v>
      </c>
      <c r="D305" s="48"/>
      <c r="E305" s="49"/>
      <c r="F305" s="49"/>
      <c r="G305" s="49"/>
      <c r="H305" s="49"/>
      <c r="I305" s="50"/>
      <c r="J305" s="50"/>
      <c r="K305" s="49"/>
      <c r="L305" s="49"/>
      <c r="M305" s="49"/>
      <c r="N305" s="50"/>
      <c r="O305" s="50"/>
      <c r="P305" s="49"/>
      <c r="Q305" s="51"/>
      <c r="S305" s="15"/>
      <c r="T305" s="15"/>
      <c r="U305" s="16"/>
      <c r="V305" s="5" t="s">
        <v>48</v>
      </c>
      <c r="W305" s="18"/>
      <c r="X305" s="15"/>
      <c r="Y305" s="17"/>
      <c r="Z305" s="21"/>
      <c r="AA305" s="25"/>
      <c r="AB305" s="26"/>
    </row>
    <row r="306" spans="3:28" ht="18" customHeight="1" x14ac:dyDescent="0.25">
      <c r="C306" s="8">
        <f t="shared" si="4"/>
        <v>8</v>
      </c>
      <c r="D306" s="48"/>
      <c r="E306" s="49"/>
      <c r="F306" s="49"/>
      <c r="G306" s="49"/>
      <c r="H306" s="81"/>
      <c r="I306" s="50"/>
      <c r="J306" s="50"/>
      <c r="K306" s="49"/>
      <c r="L306" s="49"/>
      <c r="M306" s="49"/>
      <c r="N306" s="50"/>
      <c r="O306" s="50"/>
      <c r="P306" s="49"/>
      <c r="Q306" s="51"/>
      <c r="S306" s="15"/>
      <c r="T306" s="15"/>
      <c r="U306" s="16"/>
      <c r="V306" s="17"/>
      <c r="W306" s="18"/>
      <c r="X306" s="15"/>
      <c r="Y306" s="17"/>
      <c r="Z306" s="21"/>
      <c r="AA306" s="25"/>
      <c r="AB306" s="26"/>
    </row>
    <row r="307" spans="3:28" ht="18" customHeight="1" x14ac:dyDescent="0.25">
      <c r="C307" s="8">
        <f t="shared" si="4"/>
        <v>9</v>
      </c>
      <c r="D307" s="48"/>
      <c r="E307" s="49"/>
      <c r="F307" s="49"/>
      <c r="G307" s="49"/>
      <c r="H307" s="49"/>
      <c r="I307" s="50"/>
      <c r="J307" s="50"/>
      <c r="K307" s="49"/>
      <c r="L307" s="49"/>
      <c r="M307" s="49"/>
      <c r="N307" s="50"/>
      <c r="O307" s="50"/>
      <c r="P307" s="49"/>
      <c r="Q307" s="51"/>
      <c r="S307" s="46" t="s">
        <v>50</v>
      </c>
      <c r="T307" s="11"/>
      <c r="U307" s="12"/>
      <c r="V307" s="12"/>
      <c r="X307" s="15"/>
      <c r="Y307" s="17"/>
      <c r="Z307" s="22"/>
      <c r="AA307" s="23"/>
      <c r="AB307" s="24"/>
    </row>
    <row r="308" spans="3:28" ht="18" customHeight="1" x14ac:dyDescent="0.25">
      <c r="C308" s="8">
        <f t="shared" si="4"/>
        <v>10</v>
      </c>
      <c r="D308" s="48"/>
      <c r="E308" s="49"/>
      <c r="F308" s="49"/>
      <c r="G308" s="49"/>
      <c r="H308" s="49"/>
      <c r="I308" s="50"/>
      <c r="J308" s="50"/>
      <c r="K308" s="49"/>
      <c r="L308" s="49"/>
      <c r="M308" s="49"/>
      <c r="N308" s="50"/>
      <c r="O308" s="50"/>
      <c r="P308" s="49"/>
      <c r="Q308" s="51"/>
      <c r="S308" s="18" t="s">
        <v>26</v>
      </c>
      <c r="T308" s="15">
        <v>33</v>
      </c>
      <c r="U308" s="17">
        <f t="shared" ref="U308:U314" si="5">(T308*100)/T$315</f>
        <v>10.64516129032258</v>
      </c>
      <c r="W308" s="18" t="s">
        <v>27</v>
      </c>
      <c r="X308" s="15">
        <v>229</v>
      </c>
      <c r="Y308" s="17">
        <f>(X308*100)/T315</f>
        <v>73.870967741935488</v>
      </c>
      <c r="Z308" s="18" t="s">
        <v>28</v>
      </c>
      <c r="AA308" s="15">
        <v>81</v>
      </c>
      <c r="AB308" s="17">
        <f>(AA308*100)/T315</f>
        <v>26.129032258064516</v>
      </c>
    </row>
    <row r="309" spans="3:28" ht="18" customHeight="1" x14ac:dyDescent="0.25">
      <c r="C309" s="8">
        <f t="shared" si="4"/>
        <v>11</v>
      </c>
      <c r="D309" s="48"/>
      <c r="E309" s="49"/>
      <c r="F309" s="49"/>
      <c r="G309" s="49"/>
      <c r="H309" s="49"/>
      <c r="I309" s="50"/>
      <c r="J309" s="50"/>
      <c r="K309" s="49"/>
      <c r="L309" s="49"/>
      <c r="M309" s="49"/>
      <c r="N309" s="50"/>
      <c r="O309" s="50"/>
      <c r="P309" s="49"/>
      <c r="Q309" s="51"/>
      <c r="S309" s="18" t="s">
        <v>29</v>
      </c>
      <c r="T309" s="15">
        <v>111</v>
      </c>
      <c r="U309" s="17">
        <f t="shared" si="5"/>
        <v>35.806451612903224</v>
      </c>
      <c r="W309" s="18" t="s">
        <v>30</v>
      </c>
      <c r="X309" s="15">
        <v>99</v>
      </c>
      <c r="Y309" s="17">
        <f>(X309*100)/X308</f>
        <v>43.231441048034938</v>
      </c>
      <c r="Z309" s="18" t="s">
        <v>31</v>
      </c>
      <c r="AA309" s="19">
        <v>18</v>
      </c>
      <c r="AB309" s="17">
        <f>(AA309*100)/AA308</f>
        <v>22.222222222222221</v>
      </c>
    </row>
    <row r="310" spans="3:28" ht="18" customHeight="1" x14ac:dyDescent="0.25">
      <c r="C310" s="8">
        <f t="shared" si="4"/>
        <v>12</v>
      </c>
      <c r="D310" s="48"/>
      <c r="E310" s="49"/>
      <c r="F310" s="49"/>
      <c r="G310" s="49"/>
      <c r="H310" s="49"/>
      <c r="I310" s="50"/>
      <c r="J310" s="50"/>
      <c r="K310" s="49"/>
      <c r="L310" s="49"/>
      <c r="M310" s="49"/>
      <c r="N310" s="50"/>
      <c r="O310" s="50"/>
      <c r="P310" s="49"/>
      <c r="Q310" s="51"/>
      <c r="S310" s="18" t="s">
        <v>32</v>
      </c>
      <c r="T310" s="15">
        <v>45</v>
      </c>
      <c r="U310" s="17">
        <f t="shared" si="5"/>
        <v>14.516129032258064</v>
      </c>
      <c r="W310" s="18" t="s">
        <v>33</v>
      </c>
      <c r="X310" s="15">
        <f>X308-X309-X311</f>
        <v>128</v>
      </c>
      <c r="Y310" s="17">
        <f>(X310*100)/X308</f>
        <v>55.895196506550221</v>
      </c>
      <c r="Z310" s="18" t="s">
        <v>34</v>
      </c>
      <c r="AA310" s="19">
        <f>AA308-AA309-AA311</f>
        <v>62</v>
      </c>
      <c r="AB310" s="17">
        <f>(AA310*100)/AA308</f>
        <v>76.543209876543216</v>
      </c>
    </row>
    <row r="311" spans="3:28" ht="18" customHeight="1" x14ac:dyDescent="0.25">
      <c r="C311" s="8">
        <f t="shared" si="4"/>
        <v>13</v>
      </c>
      <c r="D311" s="48"/>
      <c r="E311" s="49"/>
      <c r="F311" s="49"/>
      <c r="G311" s="49"/>
      <c r="H311" s="49"/>
      <c r="I311" s="50"/>
      <c r="J311" s="50"/>
      <c r="K311" s="49"/>
      <c r="L311" s="49"/>
      <c r="M311" s="49"/>
      <c r="N311" s="50"/>
      <c r="O311" s="50"/>
      <c r="P311" s="49"/>
      <c r="Q311" s="51"/>
      <c r="S311" s="18" t="s">
        <v>35</v>
      </c>
      <c r="T311" s="15">
        <v>32</v>
      </c>
      <c r="U311" s="17">
        <f t="shared" si="5"/>
        <v>10.32258064516129</v>
      </c>
      <c r="W311" s="18" t="s">
        <v>36</v>
      </c>
      <c r="X311" s="15">
        <v>2</v>
      </c>
      <c r="Y311" s="17">
        <f>(X311*100)/X308</f>
        <v>0.8733624454148472</v>
      </c>
      <c r="Z311" s="18" t="s">
        <v>36</v>
      </c>
      <c r="AA311" s="19">
        <v>1</v>
      </c>
      <c r="AB311" s="17">
        <f>(AA311*100)/AA308</f>
        <v>1.2345679012345678</v>
      </c>
    </row>
    <row r="312" spans="3:28" ht="18" customHeight="1" x14ac:dyDescent="0.25">
      <c r="C312" s="8">
        <f t="shared" si="4"/>
        <v>14</v>
      </c>
      <c r="D312" s="48"/>
      <c r="E312" s="49"/>
      <c r="F312" s="49"/>
      <c r="G312" s="49"/>
      <c r="H312" s="49"/>
      <c r="I312" s="50"/>
      <c r="J312" s="50"/>
      <c r="K312" s="49"/>
      <c r="L312" s="49"/>
      <c r="M312" s="49"/>
      <c r="N312" s="50"/>
      <c r="O312" s="50"/>
      <c r="P312" s="49"/>
      <c r="Q312" s="51"/>
      <c r="S312" s="18" t="s">
        <v>37</v>
      </c>
      <c r="T312" s="15">
        <v>68</v>
      </c>
      <c r="U312" s="17">
        <f t="shared" si="5"/>
        <v>21.93548387096774</v>
      </c>
      <c r="W312" s="18" t="s">
        <v>38</v>
      </c>
      <c r="X312" s="15">
        <f>X308+AA308</f>
        <v>310</v>
      </c>
      <c r="Y312" s="17">
        <v>100</v>
      </c>
      <c r="Z312" s="23">
        <f>X309+X310+X311</f>
        <v>229</v>
      </c>
      <c r="AA312" s="23">
        <f>AA309+AA310+AA311</f>
        <v>81</v>
      </c>
      <c r="AB312" s="26"/>
    </row>
    <row r="313" spans="3:28" ht="18" customHeight="1" x14ac:dyDescent="0.25">
      <c r="C313" s="8">
        <f t="shared" si="4"/>
        <v>15</v>
      </c>
      <c r="D313" s="48"/>
      <c r="E313" s="49"/>
      <c r="F313" s="49"/>
      <c r="G313" s="49"/>
      <c r="H313" s="49"/>
      <c r="I313" s="50"/>
      <c r="J313" s="50"/>
      <c r="K313" s="49"/>
      <c r="L313" s="49"/>
      <c r="M313" s="49"/>
      <c r="N313" s="50"/>
      <c r="O313" s="50"/>
      <c r="P313" s="49"/>
      <c r="Q313" s="51"/>
      <c r="S313" s="18" t="s">
        <v>39</v>
      </c>
      <c r="T313" s="15">
        <v>21</v>
      </c>
      <c r="U313" s="17">
        <f t="shared" si="5"/>
        <v>6.774193548387097</v>
      </c>
      <c r="W313" s="18" t="s">
        <v>51</v>
      </c>
      <c r="X313" s="15">
        <f>X309+AA309</f>
        <v>117</v>
      </c>
      <c r="Y313" s="17">
        <f>(X313*100)/X312</f>
        <v>37.741935483870968</v>
      </c>
      <c r="Z313" s="21"/>
      <c r="AA313" s="20"/>
      <c r="AB313" s="20"/>
    </row>
    <row r="314" spans="3:28" ht="18" customHeight="1" x14ac:dyDescent="0.25">
      <c r="C314" s="8">
        <f t="shared" si="4"/>
        <v>16</v>
      </c>
      <c r="D314" s="48"/>
      <c r="E314" s="49"/>
      <c r="F314" s="49"/>
      <c r="G314" s="49"/>
      <c r="H314" s="49"/>
      <c r="I314" s="50"/>
      <c r="J314" s="50"/>
      <c r="K314" s="49"/>
      <c r="L314" s="49"/>
      <c r="M314" s="49"/>
      <c r="N314" s="50"/>
      <c r="O314" s="50"/>
      <c r="P314" s="49"/>
      <c r="Q314" s="51"/>
      <c r="S314" s="18" t="s">
        <v>36</v>
      </c>
      <c r="T314" s="15">
        <v>0</v>
      </c>
      <c r="U314" s="17">
        <f t="shared" si="5"/>
        <v>0</v>
      </c>
      <c r="W314" s="18" t="s">
        <v>33</v>
      </c>
      <c r="X314" s="15">
        <f>X310+AA310</f>
        <v>190</v>
      </c>
      <c r="Y314" s="17">
        <f>(X314*100)/X312</f>
        <v>61.29032258064516</v>
      </c>
      <c r="Z314" s="18" t="s">
        <v>40</v>
      </c>
      <c r="AA314" s="27">
        <f>7472/310</f>
        <v>24.103225806451611</v>
      </c>
      <c r="AB314" s="28" t="s">
        <v>41</v>
      </c>
    </row>
    <row r="315" spans="3:28" ht="18" customHeight="1" x14ac:dyDescent="0.25">
      <c r="C315" s="8">
        <f t="shared" si="4"/>
        <v>17</v>
      </c>
      <c r="D315" s="48"/>
      <c r="E315" s="49"/>
      <c r="F315" s="49"/>
      <c r="G315" s="49"/>
      <c r="H315" s="49"/>
      <c r="I315" s="50"/>
      <c r="J315" s="50"/>
      <c r="K315" s="49"/>
      <c r="L315" s="49"/>
      <c r="M315" s="49"/>
      <c r="N315" s="50"/>
      <c r="O315" s="50"/>
      <c r="P315" s="49"/>
      <c r="Q315" s="51"/>
      <c r="S315" s="18" t="s">
        <v>38</v>
      </c>
      <c r="T315" s="15">
        <f>SUM(T308:T314)</f>
        <v>310</v>
      </c>
      <c r="U315" s="17">
        <f>SUM(U308:U314)</f>
        <v>100.00000000000001</v>
      </c>
      <c r="W315" s="18" t="s">
        <v>36</v>
      </c>
      <c r="X315" s="19">
        <f>X311+AA311</f>
        <v>3</v>
      </c>
      <c r="Y315" s="17">
        <f>(X315*100)/X312</f>
        <v>0.967741935483871</v>
      </c>
      <c r="Z315"/>
      <c r="AA315"/>
      <c r="AB315" s="31"/>
    </row>
    <row r="316" spans="3:28" ht="18" customHeight="1" x14ac:dyDescent="0.25">
      <c r="C316" s="8">
        <f t="shared" si="4"/>
        <v>18</v>
      </c>
      <c r="D316" s="74"/>
      <c r="E316" s="49"/>
      <c r="F316" s="49"/>
      <c r="G316" s="49"/>
      <c r="H316" s="49"/>
      <c r="I316" s="97"/>
      <c r="J316" s="54"/>
      <c r="K316" s="53"/>
      <c r="L316" s="53"/>
      <c r="M316" s="49"/>
      <c r="N316" s="54"/>
      <c r="O316" s="54"/>
      <c r="P316" s="53"/>
      <c r="Q316" s="9"/>
      <c r="V316" s="31"/>
      <c r="W316" s="30"/>
      <c r="X316" s="99">
        <f>X313+X314+X315</f>
        <v>310</v>
      </c>
      <c r="Y316" s="31"/>
      <c r="Z316" s="31"/>
      <c r="AA316" s="31"/>
      <c r="AB316" s="31"/>
    </row>
    <row r="317" spans="3:28" s="61" customFormat="1" ht="18" customHeight="1" x14ac:dyDescent="0.25">
      <c r="C317" s="8">
        <f t="shared" si="4"/>
        <v>19</v>
      </c>
      <c r="D317" s="74"/>
      <c r="E317" s="49"/>
      <c r="F317" s="49"/>
      <c r="G317" s="49"/>
      <c r="H317" s="49"/>
      <c r="I317" s="54"/>
      <c r="J317" s="54"/>
      <c r="K317" s="53"/>
      <c r="L317" s="53"/>
      <c r="M317" s="49"/>
      <c r="N317" s="54"/>
      <c r="O317" s="54"/>
      <c r="P317" s="53"/>
      <c r="Q317" s="9"/>
      <c r="R317" s="58"/>
      <c r="V317" s="59"/>
      <c r="W317" s="60"/>
      <c r="X317" s="60"/>
      <c r="Y317" s="59"/>
      <c r="Z317" s="59"/>
      <c r="AA317" s="59"/>
      <c r="AB317" s="59"/>
    </row>
    <row r="318" spans="3:28" ht="18" customHeight="1" x14ac:dyDescent="0.25">
      <c r="C318" s="8">
        <f t="shared" si="4"/>
        <v>20</v>
      </c>
      <c r="D318" s="74"/>
      <c r="E318" s="49"/>
      <c r="F318" s="49"/>
      <c r="G318" s="49"/>
      <c r="H318" s="49"/>
      <c r="I318" s="54"/>
      <c r="J318" s="54"/>
      <c r="K318" s="53"/>
      <c r="L318" s="53"/>
      <c r="M318" s="49"/>
      <c r="N318" s="54"/>
      <c r="O318" s="54"/>
      <c r="P318" s="53"/>
      <c r="Q318" s="9"/>
      <c r="V318" s="31"/>
      <c r="W318" s="30" t="s">
        <v>86</v>
      </c>
      <c r="X318" s="30"/>
      <c r="Y318" s="31"/>
      <c r="Z318" s="31"/>
      <c r="AA318" s="31"/>
      <c r="AB318" s="31"/>
    </row>
    <row r="319" spans="3:28" ht="18" customHeight="1" x14ac:dyDescent="0.25">
      <c r="C319" s="8">
        <f t="shared" si="4"/>
        <v>21</v>
      </c>
      <c r="D319" s="74"/>
      <c r="E319" s="49"/>
      <c r="F319" s="49"/>
      <c r="G319" s="49"/>
      <c r="H319" s="49"/>
      <c r="I319" s="54"/>
      <c r="J319" s="54"/>
      <c r="K319" s="53"/>
      <c r="L319" s="53"/>
      <c r="M319" s="49"/>
      <c r="N319" s="54"/>
      <c r="O319" s="54"/>
      <c r="P319" s="53"/>
      <c r="Q319" s="9"/>
      <c r="S319" s="33"/>
      <c r="T319" s="32"/>
      <c r="U319" s="34"/>
      <c r="V319" s="31"/>
      <c r="W319" s="33" t="s">
        <v>42</v>
      </c>
      <c r="X319" s="32">
        <v>213</v>
      </c>
      <c r="Y319" s="34">
        <f t="shared" ref="Y319:Y326" si="6">(X319*100)/X$327</f>
        <v>68.709677419354833</v>
      </c>
      <c r="Z319" s="31"/>
      <c r="AA319" s="31"/>
      <c r="AB319" s="31"/>
    </row>
    <row r="320" spans="3:28" ht="18" customHeight="1" x14ac:dyDescent="0.25">
      <c r="C320" s="8">
        <f t="shared" si="4"/>
        <v>22</v>
      </c>
      <c r="D320" s="74"/>
      <c r="E320" s="49"/>
      <c r="F320" s="49"/>
      <c r="G320" s="49"/>
      <c r="H320" s="49"/>
      <c r="I320" s="54"/>
      <c r="J320" s="54"/>
      <c r="K320" s="53"/>
      <c r="L320" s="53"/>
      <c r="M320" s="49"/>
      <c r="N320" s="54"/>
      <c r="O320" s="54"/>
      <c r="P320" s="53"/>
      <c r="Q320" s="9"/>
      <c r="S320" s="33"/>
      <c r="T320" s="36"/>
      <c r="U320"/>
      <c r="V320" s="31"/>
      <c r="W320" s="33" t="s">
        <v>16</v>
      </c>
      <c r="X320" s="32">
        <v>40</v>
      </c>
      <c r="Y320" s="34">
        <f t="shared" si="6"/>
        <v>12.903225806451612</v>
      </c>
      <c r="Z320" s="31"/>
      <c r="AA320" s="31"/>
      <c r="AB320" s="31"/>
    </row>
    <row r="321" spans="3:28" ht="18" customHeight="1" x14ac:dyDescent="0.25">
      <c r="C321" s="8">
        <f t="shared" si="4"/>
        <v>23</v>
      </c>
      <c r="D321" s="48"/>
      <c r="E321" s="49"/>
      <c r="F321" s="49"/>
      <c r="G321" s="49"/>
      <c r="H321" s="49"/>
      <c r="I321" s="50"/>
      <c r="J321" s="50"/>
      <c r="K321" s="49"/>
      <c r="L321" s="49"/>
      <c r="M321" s="49"/>
      <c r="N321" s="50"/>
      <c r="O321" s="50"/>
      <c r="P321" s="49"/>
      <c r="Q321" s="51"/>
      <c r="S321" s="29"/>
      <c r="T321" s="32"/>
      <c r="U321" s="34"/>
      <c r="V321" s="31"/>
      <c r="W321" s="33" t="s">
        <v>49</v>
      </c>
      <c r="X321" s="32">
        <v>18</v>
      </c>
      <c r="Y321" s="34">
        <f t="shared" si="6"/>
        <v>5.806451612903226</v>
      </c>
      <c r="Z321" s="31"/>
      <c r="AA321" s="31"/>
      <c r="AB321" s="31"/>
    </row>
    <row r="322" spans="3:28" ht="18" customHeight="1" x14ac:dyDescent="0.25">
      <c r="C322" s="8">
        <f t="shared" si="4"/>
        <v>24</v>
      </c>
      <c r="D322" s="48"/>
      <c r="E322" s="49"/>
      <c r="F322" s="49"/>
      <c r="G322" s="49"/>
      <c r="H322" s="49"/>
      <c r="I322" s="50"/>
      <c r="J322" s="50"/>
      <c r="K322" s="49"/>
      <c r="L322" s="49"/>
      <c r="M322" s="49"/>
      <c r="N322" s="50"/>
      <c r="O322" s="50"/>
      <c r="P322" s="49"/>
      <c r="Q322" s="51"/>
      <c r="S322" s="64" t="s">
        <v>52</v>
      </c>
      <c r="T322" s="32"/>
      <c r="U322" s="34"/>
      <c r="V322" s="31"/>
      <c r="W322" s="33" t="s">
        <v>45</v>
      </c>
      <c r="X322" s="32">
        <v>18</v>
      </c>
      <c r="Y322" s="34">
        <f t="shared" si="6"/>
        <v>5.806451612903226</v>
      </c>
      <c r="Z322" s="31"/>
      <c r="AA322" s="31"/>
      <c r="AB322" s="31"/>
    </row>
    <row r="323" spans="3:28" ht="18" customHeight="1" x14ac:dyDescent="0.25">
      <c r="C323" s="8">
        <f t="shared" si="4"/>
        <v>25</v>
      </c>
      <c r="D323" s="74"/>
      <c r="E323" s="49"/>
      <c r="F323" s="49"/>
      <c r="G323" s="49"/>
      <c r="H323" s="49"/>
      <c r="I323" s="54"/>
      <c r="J323" s="54"/>
      <c r="K323" s="53"/>
      <c r="L323" s="53"/>
      <c r="M323" s="49"/>
      <c r="N323" s="54"/>
      <c r="O323" s="54"/>
      <c r="P323" s="53"/>
      <c r="Q323" s="9"/>
      <c r="S323" s="36">
        <v>1892</v>
      </c>
      <c r="T323" s="36"/>
      <c r="U323" s="37">
        <f t="shared" ref="U323:U347" si="7">(T323*100)/T$348</f>
        <v>0</v>
      </c>
      <c r="V323" s="31"/>
      <c r="W323" s="33" t="s">
        <v>43</v>
      </c>
      <c r="X323" s="32">
        <v>12</v>
      </c>
      <c r="Y323" s="34">
        <f t="shared" si="6"/>
        <v>3.870967741935484</v>
      </c>
      <c r="Z323" s="31"/>
    </row>
    <row r="324" spans="3:28" ht="18" customHeight="1" x14ac:dyDescent="0.25">
      <c r="C324" s="8">
        <f t="shared" si="4"/>
        <v>26</v>
      </c>
      <c r="D324" s="74"/>
      <c r="E324" s="49"/>
      <c r="F324" s="49"/>
      <c r="G324" s="49"/>
      <c r="H324" s="49"/>
      <c r="I324" s="54"/>
      <c r="J324" s="54"/>
      <c r="K324" s="53"/>
      <c r="L324" s="53"/>
      <c r="M324" s="49"/>
      <c r="N324" s="54"/>
      <c r="O324" s="54"/>
      <c r="P324" s="53"/>
      <c r="Q324" s="9"/>
      <c r="S324" s="36">
        <f>S323+1</f>
        <v>1893</v>
      </c>
      <c r="T324" s="36"/>
      <c r="U324" s="37">
        <f t="shared" si="7"/>
        <v>0</v>
      </c>
      <c r="V324" s="31"/>
      <c r="W324" s="33" t="s">
        <v>55</v>
      </c>
      <c r="X324" s="32">
        <v>6</v>
      </c>
      <c r="Y324" s="34">
        <f t="shared" si="6"/>
        <v>1.935483870967742</v>
      </c>
      <c r="Z324" s="31"/>
      <c r="AA324" s="31"/>
      <c r="AB324" s="31"/>
    </row>
    <row r="325" spans="3:28" ht="18" customHeight="1" x14ac:dyDescent="0.25">
      <c r="C325" s="8">
        <f t="shared" si="4"/>
        <v>27</v>
      </c>
      <c r="D325" s="74"/>
      <c r="E325" s="49"/>
      <c r="F325" s="49"/>
      <c r="G325" s="49"/>
      <c r="H325" s="49"/>
      <c r="I325" s="54"/>
      <c r="J325" s="54"/>
      <c r="K325" s="53"/>
      <c r="L325" s="53"/>
      <c r="M325" s="49"/>
      <c r="N325" s="54"/>
      <c r="O325" s="54"/>
      <c r="P325" s="53"/>
      <c r="Q325" s="9"/>
      <c r="S325" s="36">
        <f>S324+1</f>
        <v>1894</v>
      </c>
      <c r="T325" s="36"/>
      <c r="U325" s="37">
        <f t="shared" si="7"/>
        <v>0</v>
      </c>
      <c r="V325"/>
      <c r="W325" s="33" t="s">
        <v>47</v>
      </c>
      <c r="X325" s="32">
        <v>2</v>
      </c>
      <c r="Y325" s="34">
        <f t="shared" si="6"/>
        <v>0.64516129032258063</v>
      </c>
      <c r="Z325"/>
      <c r="AA325"/>
      <c r="AB325"/>
    </row>
    <row r="326" spans="3:28" ht="18" customHeight="1" x14ac:dyDescent="0.25">
      <c r="C326" s="8">
        <f t="shared" si="4"/>
        <v>28</v>
      </c>
      <c r="D326" s="74"/>
      <c r="E326" s="49"/>
      <c r="F326" s="49"/>
      <c r="G326" s="49"/>
      <c r="H326" s="49"/>
      <c r="I326" s="54"/>
      <c r="J326" s="54"/>
      <c r="K326" s="53"/>
      <c r="L326" s="53"/>
      <c r="M326" s="49"/>
      <c r="N326" s="54"/>
      <c r="O326" s="54"/>
      <c r="P326" s="53"/>
      <c r="Q326" s="9"/>
      <c r="S326" s="36">
        <f>S325+1</f>
        <v>1895</v>
      </c>
      <c r="T326" s="36">
        <v>3</v>
      </c>
      <c r="U326" s="37">
        <f t="shared" si="7"/>
        <v>0.967741935483871</v>
      </c>
      <c r="V326"/>
      <c r="W326" s="33" t="s">
        <v>53</v>
      </c>
      <c r="X326" s="32">
        <v>1</v>
      </c>
      <c r="Y326" s="34">
        <f t="shared" si="6"/>
        <v>0.32258064516129031</v>
      </c>
      <c r="Z326"/>
      <c r="AA326"/>
      <c r="AB326"/>
    </row>
    <row r="327" spans="3:28" ht="18" customHeight="1" x14ac:dyDescent="0.25">
      <c r="C327" s="8">
        <f t="shared" si="4"/>
        <v>29</v>
      </c>
      <c r="D327" s="74"/>
      <c r="E327" s="49"/>
      <c r="F327" s="49"/>
      <c r="G327" s="49"/>
      <c r="H327" s="49"/>
      <c r="I327" s="54"/>
      <c r="J327" s="54"/>
      <c r="K327" s="53"/>
      <c r="L327" s="53"/>
      <c r="M327" s="49"/>
      <c r="N327" s="54"/>
      <c r="O327" s="54"/>
      <c r="P327" s="53"/>
      <c r="Q327" s="9"/>
      <c r="S327" s="36">
        <v>1897</v>
      </c>
      <c r="T327" s="36">
        <v>1</v>
      </c>
      <c r="U327" s="37">
        <f t="shared" si="7"/>
        <v>0.32258064516129031</v>
      </c>
      <c r="V327"/>
      <c r="W327"/>
      <c r="X327" s="32">
        <f>SUM(X319:X326)</f>
        <v>310</v>
      </c>
      <c r="Y327" s="35">
        <f>SUM(Y319:Y326)</f>
        <v>100.00000000000001</v>
      </c>
    </row>
    <row r="328" spans="3:28" ht="18" customHeight="1" x14ac:dyDescent="0.25">
      <c r="C328" s="8">
        <f t="shared" si="4"/>
        <v>30</v>
      </c>
      <c r="D328" s="74"/>
      <c r="E328" s="49"/>
      <c r="F328" s="73"/>
      <c r="G328" s="49"/>
      <c r="H328" s="49"/>
      <c r="I328" s="54"/>
      <c r="J328" s="54"/>
      <c r="K328" s="53"/>
      <c r="L328" s="53"/>
      <c r="M328" s="49"/>
      <c r="N328" s="54"/>
      <c r="O328" s="54"/>
      <c r="P328" s="53"/>
      <c r="Q328" s="9"/>
      <c r="S328" s="36">
        <f t="shared" ref="S328:S343" si="8">S327+1</f>
        <v>1898</v>
      </c>
      <c r="T328" s="36">
        <v>12</v>
      </c>
      <c r="U328" s="37">
        <f t="shared" si="7"/>
        <v>3.870967741935484</v>
      </c>
      <c r="V328"/>
      <c r="W328"/>
      <c r="X328" s="32"/>
      <c r="Y328" s="35"/>
      <c r="Z328"/>
      <c r="AA328"/>
      <c r="AB328"/>
    </row>
    <row r="329" spans="3:28" ht="18" customHeight="1" x14ac:dyDescent="0.25">
      <c r="C329" s="8">
        <f t="shared" si="4"/>
        <v>31</v>
      </c>
      <c r="D329" s="74"/>
      <c r="E329" s="49"/>
      <c r="F329" s="49"/>
      <c r="G329" s="49"/>
      <c r="H329" s="49"/>
      <c r="I329" s="54"/>
      <c r="J329" s="54"/>
      <c r="K329" s="53"/>
      <c r="L329" s="53"/>
      <c r="M329" s="49"/>
      <c r="N329" s="54"/>
      <c r="O329" s="54"/>
      <c r="P329" s="53"/>
      <c r="Q329" s="9"/>
      <c r="S329" s="36">
        <f t="shared" si="8"/>
        <v>1899</v>
      </c>
      <c r="T329" s="36">
        <v>22</v>
      </c>
      <c r="U329" s="37">
        <f t="shared" si="7"/>
        <v>7.096774193548387</v>
      </c>
      <c r="V329"/>
      <c r="W329"/>
      <c r="X329"/>
      <c r="Y329"/>
      <c r="Z329"/>
      <c r="AA329"/>
      <c r="AB329"/>
    </row>
    <row r="330" spans="3:28" ht="18" customHeight="1" x14ac:dyDescent="0.25">
      <c r="C330" s="8">
        <f t="shared" si="4"/>
        <v>32</v>
      </c>
      <c r="D330" s="74"/>
      <c r="E330" s="49"/>
      <c r="F330" s="49"/>
      <c r="G330" s="49"/>
      <c r="H330" s="49"/>
      <c r="I330" s="54"/>
      <c r="J330" s="54"/>
      <c r="K330" s="53"/>
      <c r="L330" s="53"/>
      <c r="M330" s="53"/>
      <c r="N330" s="54"/>
      <c r="O330" s="54"/>
      <c r="P330" s="53"/>
      <c r="Q330" s="9"/>
      <c r="S330" s="36">
        <f t="shared" si="8"/>
        <v>1900</v>
      </c>
      <c r="T330" s="36">
        <v>10</v>
      </c>
      <c r="U330" s="37">
        <f t="shared" si="7"/>
        <v>3.225806451612903</v>
      </c>
      <c r="V330"/>
      <c r="W330"/>
      <c r="X330"/>
      <c r="Y330"/>
      <c r="Z330"/>
      <c r="AA330"/>
      <c r="AB330"/>
    </row>
    <row r="331" spans="3:28" ht="18" customHeight="1" x14ac:dyDescent="0.25">
      <c r="C331" s="8">
        <f t="shared" si="4"/>
        <v>33</v>
      </c>
      <c r="D331" s="48"/>
      <c r="E331" s="49"/>
      <c r="F331" s="49"/>
      <c r="G331" s="49"/>
      <c r="H331" s="49"/>
      <c r="I331" s="54"/>
      <c r="J331" s="54"/>
      <c r="K331" s="53"/>
      <c r="L331" s="49"/>
      <c r="M331" s="49"/>
      <c r="N331" s="50"/>
      <c r="O331" s="50"/>
      <c r="P331" s="49"/>
      <c r="Q331" s="51"/>
      <c r="S331" s="36">
        <f t="shared" si="8"/>
        <v>1901</v>
      </c>
      <c r="T331" s="36">
        <v>22</v>
      </c>
      <c r="U331" s="37">
        <f t="shared" si="7"/>
        <v>7.096774193548387</v>
      </c>
      <c r="V331"/>
      <c r="W331"/>
      <c r="X331"/>
      <c r="Y331"/>
      <c r="Z331"/>
      <c r="AA331"/>
      <c r="AB331"/>
    </row>
    <row r="332" spans="3:28" ht="18" customHeight="1" x14ac:dyDescent="0.25">
      <c r="C332" s="8">
        <f t="shared" si="4"/>
        <v>34</v>
      </c>
      <c r="D332" s="48"/>
      <c r="E332" s="49"/>
      <c r="F332" s="49"/>
      <c r="G332" s="49"/>
      <c r="H332" s="49"/>
      <c r="I332" s="50"/>
      <c r="J332" s="50"/>
      <c r="K332" s="53"/>
      <c r="L332" s="53"/>
      <c r="M332" s="49"/>
      <c r="N332" s="54"/>
      <c r="O332" s="54"/>
      <c r="P332" s="53"/>
      <c r="Q332" s="9"/>
      <c r="S332" s="36">
        <f t="shared" si="8"/>
        <v>1902</v>
      </c>
      <c r="T332" s="36">
        <v>36</v>
      </c>
      <c r="U332" s="37">
        <f t="shared" si="7"/>
        <v>11.612903225806452</v>
      </c>
      <c r="V332"/>
      <c r="W332"/>
      <c r="X332"/>
      <c r="Y332"/>
      <c r="Z332"/>
      <c r="AA332"/>
      <c r="AB332"/>
    </row>
    <row r="333" spans="3:28" ht="18" customHeight="1" x14ac:dyDescent="0.25">
      <c r="C333" s="8">
        <f t="shared" si="4"/>
        <v>35</v>
      </c>
      <c r="D333" s="48"/>
      <c r="E333" s="49"/>
      <c r="F333" s="49"/>
      <c r="G333" s="49"/>
      <c r="H333" s="49"/>
      <c r="I333" s="54"/>
      <c r="J333" s="54"/>
      <c r="K333" s="53"/>
      <c r="L333" s="53"/>
      <c r="M333" s="49"/>
      <c r="N333" s="54"/>
      <c r="O333" s="54"/>
      <c r="P333" s="53"/>
      <c r="Q333" s="9"/>
      <c r="S333" s="36">
        <f t="shared" si="8"/>
        <v>1903</v>
      </c>
      <c r="T333" s="36">
        <v>7</v>
      </c>
      <c r="U333" s="37">
        <f t="shared" si="7"/>
        <v>2.2580645161290325</v>
      </c>
      <c r="V333"/>
      <c r="W333"/>
      <c r="X333"/>
      <c r="Y333"/>
      <c r="Z333"/>
      <c r="AA333"/>
      <c r="AB333"/>
    </row>
    <row r="334" spans="3:28" ht="18" customHeight="1" x14ac:dyDescent="0.25">
      <c r="C334" s="8">
        <f t="shared" si="4"/>
        <v>36</v>
      </c>
      <c r="D334" s="74"/>
      <c r="E334" s="49"/>
      <c r="F334" s="49"/>
      <c r="G334" s="49"/>
      <c r="H334" s="49"/>
      <c r="I334" s="54"/>
      <c r="J334" s="54"/>
      <c r="K334" s="53"/>
      <c r="L334" s="53"/>
      <c r="M334" s="49"/>
      <c r="N334" s="54"/>
      <c r="O334" s="54"/>
      <c r="P334" s="53"/>
      <c r="Q334" s="9"/>
      <c r="S334" s="36">
        <f t="shared" si="8"/>
        <v>1904</v>
      </c>
      <c r="T334" s="36">
        <v>38</v>
      </c>
      <c r="U334" s="37">
        <f t="shared" si="7"/>
        <v>12.258064516129032</v>
      </c>
      <c r="V334"/>
      <c r="W334"/>
      <c r="X334"/>
      <c r="Y334"/>
      <c r="Z334"/>
      <c r="AA334"/>
      <c r="AB334"/>
    </row>
    <row r="335" spans="3:28" ht="18" customHeight="1" x14ac:dyDescent="0.25">
      <c r="C335" s="8">
        <f t="shared" si="4"/>
        <v>37</v>
      </c>
      <c r="D335" s="74"/>
      <c r="E335" s="49"/>
      <c r="F335" s="49"/>
      <c r="G335" s="49"/>
      <c r="H335" s="49"/>
      <c r="I335" s="54"/>
      <c r="J335" s="54"/>
      <c r="K335" s="53"/>
      <c r="L335" s="53"/>
      <c r="M335" s="49"/>
      <c r="N335" s="54"/>
      <c r="O335" s="54"/>
      <c r="P335" s="53"/>
      <c r="Q335" s="9"/>
      <c r="S335" s="36">
        <f t="shared" si="8"/>
        <v>1905</v>
      </c>
      <c r="T335" s="36">
        <v>20</v>
      </c>
      <c r="U335" s="37">
        <f t="shared" si="7"/>
        <v>6.4516129032258061</v>
      </c>
      <c r="V335"/>
      <c r="W335"/>
      <c r="X335"/>
      <c r="Y335"/>
      <c r="Z335"/>
      <c r="AA335"/>
      <c r="AB335"/>
    </row>
    <row r="336" spans="3:28" ht="18" customHeight="1" x14ac:dyDescent="0.25">
      <c r="C336" s="8">
        <f t="shared" si="4"/>
        <v>38</v>
      </c>
      <c r="D336" s="48"/>
      <c r="E336" s="49"/>
      <c r="F336" s="49"/>
      <c r="G336" s="49"/>
      <c r="H336" s="49"/>
      <c r="I336" s="50"/>
      <c r="J336" s="50"/>
      <c r="K336" s="49"/>
      <c r="L336" s="49"/>
      <c r="M336" s="49"/>
      <c r="N336" s="50"/>
      <c r="O336" s="50"/>
      <c r="P336" s="49"/>
      <c r="Q336" s="51"/>
      <c r="S336" s="36">
        <f t="shared" si="8"/>
        <v>1906</v>
      </c>
      <c r="T336" s="36">
        <v>17</v>
      </c>
      <c r="U336" s="37">
        <f t="shared" si="7"/>
        <v>5.4838709677419351</v>
      </c>
      <c r="V336"/>
      <c r="W336"/>
      <c r="X336"/>
      <c r="Y336"/>
      <c r="Z336"/>
      <c r="AA336"/>
      <c r="AB336"/>
    </row>
    <row r="337" spans="3:28" ht="18" customHeight="1" x14ac:dyDescent="0.25">
      <c r="C337" s="8">
        <f t="shared" si="4"/>
        <v>39</v>
      </c>
      <c r="D337" s="48"/>
      <c r="E337" s="49"/>
      <c r="F337" s="49"/>
      <c r="G337" s="49"/>
      <c r="H337" s="49"/>
      <c r="I337" s="50"/>
      <c r="J337" s="50"/>
      <c r="K337" s="49"/>
      <c r="L337" s="49"/>
      <c r="M337" s="49"/>
      <c r="N337" s="50"/>
      <c r="O337" s="50"/>
      <c r="P337" s="49"/>
      <c r="Q337" s="51"/>
      <c r="S337" s="36">
        <f t="shared" si="8"/>
        <v>1907</v>
      </c>
      <c r="T337" s="36">
        <v>31</v>
      </c>
      <c r="U337" s="37">
        <f t="shared" si="7"/>
        <v>10</v>
      </c>
      <c r="V337"/>
      <c r="W337"/>
      <c r="X337"/>
      <c r="Y337"/>
      <c r="Z337"/>
      <c r="AA337"/>
      <c r="AB337"/>
    </row>
    <row r="338" spans="3:28" ht="18" customHeight="1" x14ac:dyDescent="0.25">
      <c r="C338" s="8">
        <f t="shared" si="4"/>
        <v>40</v>
      </c>
      <c r="D338" s="74"/>
      <c r="E338" s="49"/>
      <c r="F338" s="49"/>
      <c r="G338" s="49"/>
      <c r="H338" s="49"/>
      <c r="I338" s="54"/>
      <c r="J338" s="54"/>
      <c r="K338" s="53"/>
      <c r="L338" s="53"/>
      <c r="M338" s="49"/>
      <c r="N338" s="54"/>
      <c r="O338" s="54"/>
      <c r="P338" s="53"/>
      <c r="Q338" s="9"/>
      <c r="S338" s="36">
        <f t="shared" si="8"/>
        <v>1908</v>
      </c>
      <c r="T338" s="36">
        <v>3</v>
      </c>
      <c r="U338" s="37">
        <f t="shared" si="7"/>
        <v>0.967741935483871</v>
      </c>
      <c r="V338"/>
      <c r="W338"/>
      <c r="X338"/>
      <c r="Y338"/>
      <c r="Z338"/>
      <c r="AA338"/>
      <c r="AB338"/>
    </row>
    <row r="339" spans="3:28" ht="18" customHeight="1" x14ac:dyDescent="0.25">
      <c r="C339" s="8">
        <f t="shared" si="4"/>
        <v>41</v>
      </c>
      <c r="D339" s="74"/>
      <c r="E339" s="49"/>
      <c r="F339" s="49"/>
      <c r="G339" s="73"/>
      <c r="H339" s="49"/>
      <c r="I339" s="54"/>
      <c r="J339" s="54"/>
      <c r="K339" s="53"/>
      <c r="L339" s="53"/>
      <c r="M339" s="49"/>
      <c r="N339" s="54"/>
      <c r="O339" s="54"/>
      <c r="P339" s="53"/>
      <c r="Q339" s="9"/>
      <c r="S339" s="36">
        <f t="shared" si="8"/>
        <v>1909</v>
      </c>
      <c r="T339" s="36">
        <v>28</v>
      </c>
      <c r="U339" s="37">
        <f t="shared" si="7"/>
        <v>9.0322580645161299</v>
      </c>
      <c r="V339"/>
      <c r="W339"/>
      <c r="X339"/>
      <c r="Y339"/>
      <c r="Z339"/>
      <c r="AA339"/>
      <c r="AB339"/>
    </row>
    <row r="340" spans="3:28" ht="18" customHeight="1" x14ac:dyDescent="0.25">
      <c r="C340" s="8">
        <f t="shared" si="4"/>
        <v>42</v>
      </c>
      <c r="D340" s="74"/>
      <c r="E340" s="49"/>
      <c r="F340" s="49"/>
      <c r="G340" s="49"/>
      <c r="H340" s="49"/>
      <c r="I340" s="54"/>
      <c r="J340" s="54"/>
      <c r="K340" s="53"/>
      <c r="L340" s="53"/>
      <c r="M340" s="49"/>
      <c r="N340" s="54"/>
      <c r="O340" s="54"/>
      <c r="P340" s="53"/>
      <c r="Q340" s="9"/>
      <c r="S340" s="36">
        <f t="shared" si="8"/>
        <v>1910</v>
      </c>
      <c r="T340" s="36">
        <v>19</v>
      </c>
      <c r="U340" s="37">
        <f t="shared" si="7"/>
        <v>6.129032258064516</v>
      </c>
      <c r="V340"/>
      <c r="W340"/>
      <c r="X340"/>
      <c r="Y340"/>
      <c r="Z340"/>
      <c r="AA340"/>
      <c r="AB340"/>
    </row>
    <row r="341" spans="3:28" ht="18" customHeight="1" x14ac:dyDescent="0.25">
      <c r="C341" s="8">
        <f t="shared" si="4"/>
        <v>43</v>
      </c>
      <c r="D341" s="48"/>
      <c r="E341" s="49"/>
      <c r="F341" s="73"/>
      <c r="G341" s="49"/>
      <c r="H341" s="49"/>
      <c r="I341" s="50"/>
      <c r="J341" s="50"/>
      <c r="K341" s="53"/>
      <c r="L341" s="49"/>
      <c r="M341" s="49"/>
      <c r="N341" s="50"/>
      <c r="O341" s="50"/>
      <c r="P341" s="49"/>
      <c r="Q341" s="51"/>
      <c r="S341" s="36">
        <f t="shared" si="8"/>
        <v>1911</v>
      </c>
      <c r="T341" s="36">
        <v>13</v>
      </c>
      <c r="U341" s="37">
        <f t="shared" si="7"/>
        <v>4.193548387096774</v>
      </c>
      <c r="V341"/>
      <c r="W341"/>
      <c r="X341"/>
      <c r="Y341"/>
      <c r="Z341"/>
      <c r="AA341"/>
      <c r="AB341"/>
    </row>
    <row r="342" spans="3:28" ht="18" customHeight="1" x14ac:dyDescent="0.25">
      <c r="C342" s="8">
        <f t="shared" si="4"/>
        <v>44</v>
      </c>
      <c r="D342" s="74"/>
      <c r="E342" s="49"/>
      <c r="F342" s="49"/>
      <c r="G342" s="49"/>
      <c r="H342" s="49"/>
      <c r="I342" s="54"/>
      <c r="J342" s="54"/>
      <c r="K342" s="53"/>
      <c r="L342" s="53"/>
      <c r="M342" s="49"/>
      <c r="N342" s="54"/>
      <c r="O342" s="54"/>
      <c r="P342" s="53"/>
      <c r="Q342" s="9"/>
      <c r="S342" s="36">
        <f t="shared" si="8"/>
        <v>1912</v>
      </c>
      <c r="T342" s="36">
        <v>7</v>
      </c>
      <c r="U342" s="37">
        <f t="shared" si="7"/>
        <v>2.2580645161290325</v>
      </c>
      <c r="V342"/>
      <c r="W342"/>
      <c r="X342"/>
      <c r="Y342"/>
      <c r="Z342"/>
      <c r="AA342"/>
      <c r="AB342"/>
    </row>
    <row r="343" spans="3:28" ht="18" customHeight="1" x14ac:dyDescent="0.25">
      <c r="C343" s="8">
        <f t="shared" si="4"/>
        <v>45</v>
      </c>
      <c r="D343" s="74"/>
      <c r="E343" s="49"/>
      <c r="F343" s="49"/>
      <c r="G343" s="49"/>
      <c r="H343" s="49"/>
      <c r="I343" s="54"/>
      <c r="J343" s="54"/>
      <c r="K343" s="53"/>
      <c r="L343" s="53"/>
      <c r="M343" s="49"/>
      <c r="N343" s="54"/>
      <c r="O343" s="54"/>
      <c r="P343" s="53"/>
      <c r="Q343" s="9"/>
      <c r="S343" s="36">
        <f t="shared" si="8"/>
        <v>1913</v>
      </c>
      <c r="T343" s="36">
        <v>3</v>
      </c>
      <c r="U343" s="37">
        <f t="shared" si="7"/>
        <v>0.967741935483871</v>
      </c>
      <c r="V343"/>
      <c r="W343"/>
      <c r="X343"/>
      <c r="Y343"/>
      <c r="Z343"/>
      <c r="AA343"/>
      <c r="AB343"/>
    </row>
    <row r="344" spans="3:28" ht="18" customHeight="1" x14ac:dyDescent="0.25">
      <c r="C344" s="8">
        <f t="shared" si="4"/>
        <v>46</v>
      </c>
      <c r="D344" s="74"/>
      <c r="E344" s="49"/>
      <c r="F344" s="49"/>
      <c r="G344" s="49"/>
      <c r="H344" s="49"/>
      <c r="I344" s="54"/>
      <c r="J344" s="54"/>
      <c r="K344" s="53"/>
      <c r="L344" s="53"/>
      <c r="M344" s="49"/>
      <c r="N344" s="54"/>
      <c r="O344" s="54"/>
      <c r="P344" s="53"/>
      <c r="Q344" s="9"/>
      <c r="S344" s="36">
        <v>1920</v>
      </c>
      <c r="T344" s="36">
        <v>14</v>
      </c>
      <c r="U344" s="37">
        <f t="shared" si="7"/>
        <v>4.5161290322580649</v>
      </c>
      <c r="V344"/>
      <c r="W344"/>
      <c r="X344"/>
      <c r="Y344"/>
      <c r="Z344"/>
      <c r="AA344"/>
      <c r="AB344"/>
    </row>
    <row r="345" spans="3:28" ht="18" customHeight="1" x14ac:dyDescent="0.25">
      <c r="C345" s="8">
        <f t="shared" si="4"/>
        <v>47</v>
      </c>
      <c r="D345" s="74"/>
      <c r="E345" s="49"/>
      <c r="F345" s="49"/>
      <c r="G345" s="49"/>
      <c r="H345" s="49"/>
      <c r="I345" s="54"/>
      <c r="J345" s="54"/>
      <c r="K345" s="53"/>
      <c r="L345" s="53"/>
      <c r="M345" s="49"/>
      <c r="N345" s="54"/>
      <c r="O345" s="54"/>
      <c r="P345" s="53"/>
      <c r="Q345" s="9"/>
      <c r="S345" s="36">
        <v>1922</v>
      </c>
      <c r="T345" s="36">
        <v>2</v>
      </c>
      <c r="U345" s="37">
        <f t="shared" si="7"/>
        <v>0.64516129032258063</v>
      </c>
      <c r="V345"/>
      <c r="W345"/>
      <c r="X345"/>
      <c r="Y345"/>
      <c r="Z345"/>
      <c r="AA345"/>
      <c r="AB345"/>
    </row>
    <row r="346" spans="3:28" ht="18" customHeight="1" x14ac:dyDescent="0.25">
      <c r="C346" s="8">
        <f t="shared" si="4"/>
        <v>48</v>
      </c>
      <c r="D346" s="48"/>
      <c r="E346" s="49"/>
      <c r="F346" s="49"/>
      <c r="G346" s="49"/>
      <c r="H346" s="49"/>
      <c r="I346" s="50"/>
      <c r="J346" s="50"/>
      <c r="K346" s="49"/>
      <c r="L346" s="49"/>
      <c r="M346" s="49"/>
      <c r="N346" s="50"/>
      <c r="O346" s="50"/>
      <c r="P346" s="49"/>
      <c r="Q346" s="51"/>
      <c r="S346" s="36">
        <f>S345+1</f>
        <v>1923</v>
      </c>
      <c r="T346" s="36">
        <v>1</v>
      </c>
      <c r="U346" s="37">
        <f t="shared" si="7"/>
        <v>0.32258064516129031</v>
      </c>
      <c r="V346"/>
      <c r="W346"/>
      <c r="X346"/>
      <c r="Y346"/>
      <c r="Z346"/>
      <c r="AA346"/>
      <c r="AB346"/>
    </row>
    <row r="347" spans="3:28" ht="18" customHeight="1" x14ac:dyDescent="0.25">
      <c r="C347" s="8">
        <f t="shared" si="4"/>
        <v>49</v>
      </c>
      <c r="D347" s="48"/>
      <c r="E347" s="49"/>
      <c r="F347" s="49"/>
      <c r="G347" s="49"/>
      <c r="H347" s="49"/>
      <c r="I347" s="50"/>
      <c r="J347" s="50"/>
      <c r="K347" s="49"/>
      <c r="L347" s="49"/>
      <c r="M347" s="49"/>
      <c r="N347" s="50"/>
      <c r="O347" s="50"/>
      <c r="P347" s="49"/>
      <c r="Q347" s="51"/>
      <c r="S347" s="38">
        <f>S346+1</f>
        <v>1924</v>
      </c>
      <c r="T347" s="38">
        <v>1</v>
      </c>
      <c r="U347" s="39">
        <f t="shared" si="7"/>
        <v>0.32258064516129031</v>
      </c>
      <c r="V347"/>
      <c r="W347"/>
      <c r="X347"/>
      <c r="Y347"/>
      <c r="Z347"/>
      <c r="AA347"/>
      <c r="AB347"/>
    </row>
    <row r="348" spans="3:28" ht="18" customHeight="1" x14ac:dyDescent="0.25">
      <c r="C348" s="8">
        <f t="shared" si="4"/>
        <v>50</v>
      </c>
      <c r="D348" s="48"/>
      <c r="E348" s="49"/>
      <c r="F348" s="49"/>
      <c r="G348" s="49"/>
      <c r="H348" s="49"/>
      <c r="I348" s="50"/>
      <c r="J348" s="50"/>
      <c r="K348" s="49"/>
      <c r="L348" s="49"/>
      <c r="M348" s="49"/>
      <c r="N348" s="50"/>
      <c r="O348" s="50"/>
      <c r="P348" s="49"/>
      <c r="Q348" s="51"/>
      <c r="S348" s="36" t="s">
        <v>38</v>
      </c>
      <c r="T348" s="36">
        <f>SUM(T323:T347)</f>
        <v>310</v>
      </c>
      <c r="U348" s="37">
        <f>SUM(U323:U347)</f>
        <v>100.00000000000001</v>
      </c>
      <c r="V348"/>
      <c r="W348"/>
      <c r="X348"/>
      <c r="Y348"/>
      <c r="Z348"/>
      <c r="AA348"/>
      <c r="AB348"/>
    </row>
    <row r="349" spans="3:28" ht="18" customHeight="1" x14ac:dyDescent="0.25">
      <c r="C349" s="8">
        <f t="shared" si="4"/>
        <v>51</v>
      </c>
      <c r="D349" s="74"/>
      <c r="E349" s="49"/>
      <c r="F349" s="49"/>
      <c r="G349" s="49"/>
      <c r="H349" s="49"/>
      <c r="I349" s="54"/>
      <c r="J349" s="54"/>
      <c r="K349" s="53"/>
      <c r="L349" s="53"/>
      <c r="M349" s="49"/>
      <c r="N349" s="54"/>
      <c r="O349" s="54"/>
      <c r="P349" s="53"/>
      <c r="Q349" s="9"/>
      <c r="V349"/>
      <c r="W349"/>
      <c r="X349"/>
      <c r="Y349"/>
      <c r="Z349"/>
      <c r="AA349"/>
      <c r="AB349"/>
    </row>
    <row r="350" spans="3:28" ht="18" customHeight="1" x14ac:dyDescent="0.25">
      <c r="C350" s="8">
        <f t="shared" si="4"/>
        <v>52</v>
      </c>
      <c r="D350" s="48"/>
      <c r="E350" s="49"/>
      <c r="F350" s="49"/>
      <c r="G350" s="49"/>
      <c r="H350" s="49"/>
      <c r="I350" s="50"/>
      <c r="J350" s="50"/>
      <c r="K350" s="53"/>
      <c r="L350" s="49"/>
      <c r="M350" s="49"/>
      <c r="N350" s="50"/>
      <c r="O350" s="50"/>
      <c r="P350" s="49"/>
      <c r="Q350" s="51"/>
      <c r="V350"/>
      <c r="W350"/>
      <c r="X350"/>
      <c r="Y350"/>
      <c r="Z350"/>
      <c r="AA350"/>
      <c r="AB350"/>
    </row>
    <row r="351" spans="3:28" ht="18" customHeight="1" x14ac:dyDescent="0.25">
      <c r="C351" s="8">
        <f t="shared" si="4"/>
        <v>53</v>
      </c>
      <c r="D351" s="74"/>
      <c r="E351" s="49"/>
      <c r="F351" s="49"/>
      <c r="G351" s="49"/>
      <c r="H351" s="49"/>
      <c r="I351" s="54"/>
      <c r="J351" s="54"/>
      <c r="K351" s="53"/>
      <c r="L351" s="53"/>
      <c r="M351" s="49"/>
      <c r="N351" s="54"/>
      <c r="O351" s="54"/>
      <c r="P351" s="53"/>
      <c r="Q351" s="9"/>
      <c r="V351"/>
      <c r="W351"/>
      <c r="X351"/>
      <c r="Y351"/>
      <c r="Z351"/>
      <c r="AA351"/>
      <c r="AB351"/>
    </row>
    <row r="352" spans="3:28" ht="18" customHeight="1" x14ac:dyDescent="0.25">
      <c r="C352" s="8">
        <f t="shared" si="4"/>
        <v>54</v>
      </c>
      <c r="D352" s="74"/>
      <c r="E352" s="49"/>
      <c r="F352" s="49"/>
      <c r="G352" s="49"/>
      <c r="H352" s="49"/>
      <c r="I352" s="54"/>
      <c r="J352" s="54"/>
      <c r="K352" s="53"/>
      <c r="L352" s="53"/>
      <c r="M352" s="49"/>
      <c r="N352" s="54"/>
      <c r="O352" s="54"/>
      <c r="P352" s="53"/>
      <c r="Q352" s="9"/>
      <c r="V352" s="63"/>
      <c r="W352"/>
      <c r="X352"/>
      <c r="Y352"/>
      <c r="Z352"/>
      <c r="AA352"/>
      <c r="AB352"/>
    </row>
    <row r="353" spans="3:32" ht="18" customHeight="1" x14ac:dyDescent="0.25">
      <c r="C353" s="8">
        <f t="shared" si="4"/>
        <v>55</v>
      </c>
      <c r="D353" s="74"/>
      <c r="E353" s="49"/>
      <c r="F353" s="49"/>
      <c r="G353" s="49"/>
      <c r="H353" s="49"/>
      <c r="I353" s="54"/>
      <c r="J353" s="54"/>
      <c r="K353" s="53"/>
      <c r="L353" s="53"/>
      <c r="M353" s="49"/>
      <c r="N353" s="54"/>
      <c r="O353" s="54"/>
      <c r="P353" s="53"/>
      <c r="Q353" s="9"/>
      <c r="V353"/>
      <c r="W353"/>
      <c r="X353"/>
      <c r="Y353"/>
      <c r="Z353"/>
      <c r="AA353"/>
      <c r="AB353"/>
    </row>
    <row r="354" spans="3:32" ht="18" customHeight="1" x14ac:dyDescent="0.25">
      <c r="C354" s="8">
        <f t="shared" si="4"/>
        <v>56</v>
      </c>
      <c r="D354" s="74"/>
      <c r="E354" s="49"/>
      <c r="F354" s="49"/>
      <c r="G354" s="49"/>
      <c r="H354" s="49"/>
      <c r="I354" s="54"/>
      <c r="J354" s="54"/>
      <c r="K354" s="53"/>
      <c r="L354" s="53"/>
      <c r="M354" s="49"/>
      <c r="N354" s="54"/>
      <c r="O354" s="54"/>
      <c r="P354" s="53"/>
      <c r="Q354" s="9"/>
    </row>
    <row r="355" spans="3:32" ht="18" customHeight="1" x14ac:dyDescent="0.25">
      <c r="C355" s="8">
        <f t="shared" si="4"/>
        <v>57</v>
      </c>
      <c r="D355" s="48"/>
      <c r="E355" s="49"/>
      <c r="F355" s="73"/>
      <c r="G355" s="49"/>
      <c r="H355" s="49"/>
      <c r="I355" s="50"/>
      <c r="J355" s="50"/>
      <c r="K355" s="49"/>
      <c r="L355" s="49"/>
      <c r="M355" s="49"/>
      <c r="N355" s="50"/>
      <c r="O355" s="50"/>
      <c r="P355" s="49"/>
      <c r="Q355" s="51"/>
    </row>
    <row r="356" spans="3:32" ht="18" customHeight="1" x14ac:dyDescent="0.25">
      <c r="C356" s="8">
        <f t="shared" si="4"/>
        <v>58</v>
      </c>
      <c r="D356" s="77"/>
      <c r="E356" s="49"/>
      <c r="F356" s="73"/>
      <c r="G356" s="49"/>
      <c r="H356" s="49"/>
      <c r="I356" s="54"/>
      <c r="J356" s="54"/>
      <c r="K356" s="53"/>
      <c r="L356" s="53"/>
      <c r="M356" s="49"/>
      <c r="N356" s="54"/>
      <c r="O356" s="54"/>
      <c r="P356" s="53"/>
      <c r="Q356" s="9"/>
    </row>
    <row r="357" spans="3:32" ht="18" customHeight="1" x14ac:dyDescent="0.25">
      <c r="C357" s="8">
        <f t="shared" si="4"/>
        <v>59</v>
      </c>
      <c r="D357" s="74"/>
      <c r="E357" s="49"/>
      <c r="F357" s="49"/>
      <c r="G357" s="49"/>
      <c r="H357" s="49"/>
      <c r="I357" s="54"/>
      <c r="J357" s="54"/>
      <c r="K357" s="53"/>
      <c r="L357" s="53"/>
      <c r="M357" s="49"/>
      <c r="N357" s="54"/>
      <c r="O357" s="54"/>
      <c r="P357" s="53"/>
      <c r="Q357" s="9"/>
    </row>
    <row r="358" spans="3:32" ht="18" customHeight="1" x14ac:dyDescent="0.25">
      <c r="C358" s="8">
        <f t="shared" si="4"/>
        <v>60</v>
      </c>
      <c r="D358" s="74"/>
      <c r="E358" s="49"/>
      <c r="F358" s="49"/>
      <c r="G358" s="49"/>
      <c r="H358" s="49"/>
      <c r="I358" s="54"/>
      <c r="J358" s="54"/>
      <c r="K358" s="53"/>
      <c r="L358" s="53"/>
      <c r="M358" s="49"/>
      <c r="N358" s="54"/>
      <c r="O358" s="54"/>
      <c r="P358" s="53"/>
      <c r="Q358" s="9"/>
    </row>
    <row r="359" spans="3:32" s="4" customFormat="1" ht="18" customHeight="1" x14ac:dyDescent="0.25">
      <c r="C359" s="8">
        <f t="shared" si="4"/>
        <v>61</v>
      </c>
      <c r="D359" s="74"/>
      <c r="E359" s="49"/>
      <c r="F359" s="49"/>
      <c r="G359" s="49"/>
      <c r="H359" s="49"/>
      <c r="I359" s="54"/>
      <c r="J359" s="54"/>
      <c r="K359" s="53"/>
      <c r="L359" s="53"/>
      <c r="M359" s="49"/>
      <c r="N359" s="54"/>
      <c r="O359" s="54"/>
      <c r="P359" s="53"/>
      <c r="Q359" s="9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3:32" s="4" customFormat="1" ht="18" customHeight="1" x14ac:dyDescent="0.25">
      <c r="C360" s="8">
        <f t="shared" si="4"/>
        <v>62</v>
      </c>
      <c r="D360" s="74"/>
      <c r="E360" s="49"/>
      <c r="F360" s="49"/>
      <c r="G360" s="49"/>
      <c r="H360" s="49"/>
      <c r="I360" s="54"/>
      <c r="J360" s="54"/>
      <c r="K360" s="53"/>
      <c r="L360" s="53"/>
      <c r="M360" s="49"/>
      <c r="N360" s="54"/>
      <c r="O360" s="54"/>
      <c r="P360" s="53"/>
      <c r="Q360" s="9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3:32" s="4" customFormat="1" ht="18" customHeight="1" x14ac:dyDescent="0.25">
      <c r="C361" s="8">
        <f t="shared" si="4"/>
        <v>63</v>
      </c>
      <c r="D361" s="48"/>
      <c r="E361" s="49"/>
      <c r="F361" s="49"/>
      <c r="G361" s="49"/>
      <c r="H361" s="49"/>
      <c r="I361" s="50"/>
      <c r="J361" s="50"/>
      <c r="K361" s="49"/>
      <c r="L361" s="49"/>
      <c r="M361" s="49"/>
      <c r="N361" s="50"/>
      <c r="O361" s="50"/>
      <c r="P361" s="49"/>
      <c r="Q361" s="51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3:32" s="4" customFormat="1" ht="18" customHeight="1" x14ac:dyDescent="0.25">
      <c r="C362" s="8">
        <f t="shared" si="4"/>
        <v>64</v>
      </c>
      <c r="D362" s="48"/>
      <c r="E362" s="49"/>
      <c r="F362" s="49"/>
      <c r="G362" s="49"/>
      <c r="H362" s="49"/>
      <c r="I362" s="50"/>
      <c r="J362" s="50"/>
      <c r="K362" s="49"/>
      <c r="L362" s="49"/>
      <c r="M362" s="49"/>
      <c r="N362" s="50"/>
      <c r="O362" s="50"/>
      <c r="P362" s="49"/>
      <c r="Q362" s="51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3:32" s="4" customFormat="1" ht="18" customHeight="1" x14ac:dyDescent="0.25">
      <c r="C363" s="8">
        <f t="shared" si="4"/>
        <v>65</v>
      </c>
      <c r="D363" s="48"/>
      <c r="E363" s="49"/>
      <c r="F363" s="49"/>
      <c r="G363" s="49"/>
      <c r="H363" s="49"/>
      <c r="I363" s="50"/>
      <c r="J363" s="50"/>
      <c r="K363" s="49"/>
      <c r="L363" s="49"/>
      <c r="M363" s="49"/>
      <c r="N363" s="50"/>
      <c r="O363" s="50"/>
      <c r="P363" s="49"/>
      <c r="Q363" s="51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3:32" s="4" customFormat="1" ht="18" customHeight="1" x14ac:dyDescent="0.25">
      <c r="C364" s="8">
        <f t="shared" ref="C364:C413" si="9">C363+1</f>
        <v>66</v>
      </c>
      <c r="D364" s="74"/>
      <c r="E364" s="49"/>
      <c r="F364" s="49"/>
      <c r="G364" s="49"/>
      <c r="H364" s="49"/>
      <c r="I364" s="54"/>
      <c r="J364" s="54"/>
      <c r="K364" s="53"/>
      <c r="L364" s="53"/>
      <c r="M364" s="49"/>
      <c r="N364" s="54"/>
      <c r="O364" s="54"/>
      <c r="P364" s="53"/>
      <c r="Q364" s="9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3:32" s="4" customFormat="1" ht="18" customHeight="1" x14ac:dyDescent="0.25">
      <c r="C365" s="8">
        <f t="shared" si="9"/>
        <v>67</v>
      </c>
      <c r="D365" s="74"/>
      <c r="E365" s="49"/>
      <c r="F365" s="49"/>
      <c r="G365" s="49"/>
      <c r="H365" s="49"/>
      <c r="I365" s="54"/>
      <c r="J365" s="54"/>
      <c r="K365" s="53"/>
      <c r="L365" s="53"/>
      <c r="M365" s="49"/>
      <c r="N365" s="54"/>
      <c r="O365" s="54"/>
      <c r="P365" s="53"/>
      <c r="Q365" s="9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3:32" s="4" customFormat="1" ht="18" customHeight="1" x14ac:dyDescent="0.25">
      <c r="C366" s="8">
        <f t="shared" si="9"/>
        <v>68</v>
      </c>
      <c r="D366" s="48"/>
      <c r="E366" s="49"/>
      <c r="F366" s="73"/>
      <c r="G366" s="49"/>
      <c r="H366" s="49"/>
      <c r="I366" s="50"/>
      <c r="J366" s="50"/>
      <c r="K366" s="53"/>
      <c r="L366" s="49"/>
      <c r="M366" s="49"/>
      <c r="N366" s="50"/>
      <c r="O366" s="50"/>
      <c r="P366" s="49"/>
      <c r="Q366" s="51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3:32" s="4" customFormat="1" ht="18" customHeight="1" x14ac:dyDescent="0.25">
      <c r="C367" s="8">
        <f t="shared" si="9"/>
        <v>69</v>
      </c>
      <c r="D367" s="48"/>
      <c r="E367" s="49"/>
      <c r="F367" s="49"/>
      <c r="G367" s="49"/>
      <c r="H367" s="49"/>
      <c r="I367" s="50"/>
      <c r="J367" s="50"/>
      <c r="K367" s="49"/>
      <c r="L367" s="49"/>
      <c r="M367" s="49"/>
      <c r="N367" s="50"/>
      <c r="O367" s="50"/>
      <c r="P367" s="49"/>
      <c r="Q367" s="51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3:32" s="4" customFormat="1" ht="18" customHeight="1" x14ac:dyDescent="0.25">
      <c r="C368" s="8">
        <f t="shared" si="9"/>
        <v>70</v>
      </c>
      <c r="D368" s="74"/>
      <c r="E368" s="49"/>
      <c r="F368" s="49"/>
      <c r="G368" s="49"/>
      <c r="H368" s="49"/>
      <c r="I368" s="54"/>
      <c r="J368" s="54"/>
      <c r="K368" s="53"/>
      <c r="L368" s="53"/>
      <c r="M368" s="49"/>
      <c r="N368" s="54"/>
      <c r="O368" s="54"/>
      <c r="P368" s="53"/>
      <c r="Q368" s="9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3:32" s="4" customFormat="1" ht="18" customHeight="1" x14ac:dyDescent="0.25">
      <c r="C369" s="8">
        <f t="shared" si="9"/>
        <v>71</v>
      </c>
      <c r="D369" s="48"/>
      <c r="E369" s="49"/>
      <c r="F369" s="49"/>
      <c r="G369" s="49"/>
      <c r="H369" s="49"/>
      <c r="I369" s="54"/>
      <c r="J369" s="54"/>
      <c r="K369" s="53"/>
      <c r="L369" s="53"/>
      <c r="M369" s="49"/>
      <c r="N369" s="54"/>
      <c r="O369" s="54"/>
      <c r="P369" s="53"/>
      <c r="Q369" s="9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3:32" s="4" customFormat="1" ht="18" customHeight="1" x14ac:dyDescent="0.25">
      <c r="C370" s="8">
        <f t="shared" si="9"/>
        <v>72</v>
      </c>
      <c r="D370" s="48"/>
      <c r="E370" s="49"/>
      <c r="F370" s="49"/>
      <c r="G370" s="49"/>
      <c r="H370" s="49"/>
      <c r="I370" s="54"/>
      <c r="J370" s="54"/>
      <c r="K370" s="53"/>
      <c r="L370" s="53"/>
      <c r="M370" s="49"/>
      <c r="N370" s="54"/>
      <c r="O370" s="54"/>
      <c r="P370" s="53"/>
      <c r="Q370" s="9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3:32" s="4" customFormat="1" ht="18" customHeight="1" x14ac:dyDescent="0.25">
      <c r="C371" s="8">
        <f t="shared" si="9"/>
        <v>73</v>
      </c>
      <c r="D371" s="48"/>
      <c r="E371" s="49"/>
      <c r="F371" s="49"/>
      <c r="G371" s="49"/>
      <c r="H371" s="49"/>
      <c r="I371" s="54"/>
      <c r="J371" s="54"/>
      <c r="K371" s="53"/>
      <c r="L371" s="53"/>
      <c r="M371" s="49"/>
      <c r="N371" s="54"/>
      <c r="O371" s="54"/>
      <c r="P371" s="53"/>
      <c r="Q371" s="9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3:32" s="4" customFormat="1" ht="18" customHeight="1" x14ac:dyDescent="0.25">
      <c r="C372" s="8">
        <f t="shared" si="9"/>
        <v>74</v>
      </c>
      <c r="D372" s="74"/>
      <c r="E372" s="49"/>
      <c r="F372" s="49"/>
      <c r="G372" s="49"/>
      <c r="H372" s="49"/>
      <c r="I372" s="54"/>
      <c r="J372" s="54"/>
      <c r="K372" s="53"/>
      <c r="L372" s="53"/>
      <c r="M372" s="49"/>
      <c r="N372" s="54"/>
      <c r="O372" s="54"/>
      <c r="P372" s="53"/>
      <c r="Q372" s="9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3:32" s="4" customFormat="1" ht="18" customHeight="1" x14ac:dyDescent="0.25">
      <c r="C373" s="8">
        <f t="shared" si="9"/>
        <v>75</v>
      </c>
      <c r="D373" s="74"/>
      <c r="E373" s="49"/>
      <c r="F373" s="49"/>
      <c r="G373" s="49"/>
      <c r="H373" s="49"/>
      <c r="I373" s="54"/>
      <c r="J373" s="54"/>
      <c r="K373" s="53"/>
      <c r="L373" s="53"/>
      <c r="M373" s="49"/>
      <c r="N373" s="54"/>
      <c r="O373" s="54"/>
      <c r="P373" s="53"/>
      <c r="Q373" s="9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3:32" s="4" customFormat="1" ht="18" customHeight="1" x14ac:dyDescent="0.25">
      <c r="C374" s="8">
        <f t="shared" si="9"/>
        <v>76</v>
      </c>
      <c r="D374" s="48"/>
      <c r="E374" s="49"/>
      <c r="F374" s="49"/>
      <c r="G374" s="49"/>
      <c r="H374" s="49"/>
      <c r="I374" s="54"/>
      <c r="J374" s="54"/>
      <c r="K374" s="53"/>
      <c r="L374" s="53"/>
      <c r="M374" s="49"/>
      <c r="N374" s="54"/>
      <c r="O374" s="54"/>
      <c r="P374" s="53"/>
      <c r="Q374" s="9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3:32" s="4" customFormat="1" ht="18" customHeight="1" x14ac:dyDescent="0.25">
      <c r="C375" s="8">
        <f t="shared" si="9"/>
        <v>77</v>
      </c>
      <c r="D375" s="74"/>
      <c r="E375" s="49"/>
      <c r="F375" s="49"/>
      <c r="G375" s="49"/>
      <c r="H375" s="49"/>
      <c r="I375" s="54"/>
      <c r="J375" s="54"/>
      <c r="K375" s="53"/>
      <c r="L375" s="53"/>
      <c r="M375" s="49"/>
      <c r="N375" s="54"/>
      <c r="O375" s="54"/>
      <c r="P375" s="53"/>
      <c r="Q375" s="9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3:32" s="4" customFormat="1" ht="18" customHeight="1" x14ac:dyDescent="0.25">
      <c r="C376" s="8">
        <f t="shared" si="9"/>
        <v>78</v>
      </c>
      <c r="D376" s="74"/>
      <c r="E376" s="49"/>
      <c r="F376" s="49"/>
      <c r="G376" s="49"/>
      <c r="H376" s="49"/>
      <c r="I376" s="54"/>
      <c r="J376" s="54"/>
      <c r="K376" s="53"/>
      <c r="L376" s="53"/>
      <c r="M376" s="49"/>
      <c r="N376" s="54"/>
      <c r="O376" s="54"/>
      <c r="P376" s="53"/>
      <c r="Q376" s="9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3:32" s="4" customFormat="1" ht="18" customHeight="1" x14ac:dyDescent="0.25">
      <c r="C377" s="8">
        <f t="shared" si="9"/>
        <v>79</v>
      </c>
      <c r="D377" s="74"/>
      <c r="E377" s="49"/>
      <c r="F377" s="49"/>
      <c r="G377" s="49"/>
      <c r="H377" s="49"/>
      <c r="I377" s="54"/>
      <c r="J377" s="54"/>
      <c r="K377" s="53"/>
      <c r="L377" s="53"/>
      <c r="M377" s="49"/>
      <c r="N377" s="54"/>
      <c r="O377" s="54"/>
      <c r="P377" s="53"/>
      <c r="Q377" s="9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3:32" s="4" customFormat="1" ht="18" customHeight="1" x14ac:dyDescent="0.25">
      <c r="C378" s="8">
        <f t="shared" si="9"/>
        <v>80</v>
      </c>
      <c r="D378" s="74"/>
      <c r="E378" s="49"/>
      <c r="F378" s="49"/>
      <c r="G378" s="49"/>
      <c r="H378" s="49"/>
      <c r="I378" s="54"/>
      <c r="J378" s="54"/>
      <c r="K378" s="53"/>
      <c r="L378" s="53"/>
      <c r="M378" s="49"/>
      <c r="N378" s="54"/>
      <c r="O378" s="54"/>
      <c r="P378" s="53"/>
      <c r="Q378" s="9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3:32" s="4" customFormat="1" ht="18" customHeight="1" x14ac:dyDescent="0.25">
      <c r="C379" s="8">
        <f t="shared" si="9"/>
        <v>81</v>
      </c>
      <c r="D379" s="74"/>
      <c r="E379" s="49"/>
      <c r="F379" s="49"/>
      <c r="G379" s="49"/>
      <c r="H379" s="49"/>
      <c r="I379" s="54"/>
      <c r="J379" s="54"/>
      <c r="K379" s="53"/>
      <c r="L379" s="53"/>
      <c r="M379" s="49"/>
      <c r="N379" s="54"/>
      <c r="O379" s="54"/>
      <c r="P379" s="53"/>
      <c r="Q379" s="9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3:32" s="4" customFormat="1" ht="18" customHeight="1" x14ac:dyDescent="0.25">
      <c r="C380" s="8">
        <f t="shared" si="9"/>
        <v>82</v>
      </c>
      <c r="D380" s="48"/>
      <c r="E380" s="49"/>
      <c r="F380" s="49"/>
      <c r="G380" s="49"/>
      <c r="H380" s="49"/>
      <c r="I380" s="50"/>
      <c r="J380" s="50"/>
      <c r="K380" s="49"/>
      <c r="L380" s="49"/>
      <c r="M380" s="49"/>
      <c r="N380" s="50"/>
      <c r="O380" s="50"/>
      <c r="P380" s="49"/>
      <c r="Q380" s="51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3:32" s="4" customFormat="1" ht="18" customHeight="1" x14ac:dyDescent="0.25">
      <c r="C381" s="8">
        <f t="shared" si="9"/>
        <v>83</v>
      </c>
      <c r="D381" s="48"/>
      <c r="E381" s="49"/>
      <c r="F381" s="49"/>
      <c r="G381" s="49"/>
      <c r="H381" s="49"/>
      <c r="I381" s="50"/>
      <c r="J381" s="50"/>
      <c r="K381" s="49"/>
      <c r="L381" s="49"/>
      <c r="M381" s="49"/>
      <c r="N381" s="50"/>
      <c r="O381" s="50"/>
      <c r="P381" s="49"/>
      <c r="Q381" s="51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3:32" s="4" customFormat="1" ht="18" customHeight="1" x14ac:dyDescent="0.25">
      <c r="C382" s="8">
        <f t="shared" si="9"/>
        <v>84</v>
      </c>
      <c r="D382" s="74"/>
      <c r="E382" s="49"/>
      <c r="F382" s="49"/>
      <c r="G382" s="49"/>
      <c r="H382" s="49"/>
      <c r="I382" s="54"/>
      <c r="J382" s="54"/>
      <c r="K382" s="53"/>
      <c r="L382" s="53"/>
      <c r="M382" s="49"/>
      <c r="N382" s="54"/>
      <c r="O382" s="54"/>
      <c r="P382" s="53"/>
      <c r="Q382" s="9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3:32" s="4" customFormat="1" ht="18" customHeight="1" x14ac:dyDescent="0.25">
      <c r="C383" s="8">
        <f t="shared" si="9"/>
        <v>85</v>
      </c>
      <c r="D383" s="74"/>
      <c r="E383" s="49"/>
      <c r="F383" s="49"/>
      <c r="G383" s="49"/>
      <c r="H383" s="49"/>
      <c r="I383" s="54"/>
      <c r="J383" s="54"/>
      <c r="K383" s="53"/>
      <c r="L383" s="53"/>
      <c r="M383" s="49"/>
      <c r="N383" s="54"/>
      <c r="O383" s="54"/>
      <c r="P383" s="53"/>
      <c r="Q383" s="9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3:32" s="4" customFormat="1" ht="18" customHeight="1" x14ac:dyDescent="0.25">
      <c r="C384" s="8">
        <f t="shared" si="9"/>
        <v>86</v>
      </c>
      <c r="D384" s="74"/>
      <c r="E384" s="49"/>
      <c r="F384" s="49"/>
      <c r="G384" s="49"/>
      <c r="H384" s="49"/>
      <c r="I384" s="54"/>
      <c r="J384" s="54"/>
      <c r="K384" s="53"/>
      <c r="L384" s="53"/>
      <c r="M384" s="49"/>
      <c r="N384" s="54"/>
      <c r="O384" s="54"/>
      <c r="P384" s="53"/>
      <c r="Q384" s="9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3:32" s="4" customFormat="1" ht="18" customHeight="1" x14ac:dyDescent="0.25">
      <c r="C385" s="8">
        <f t="shared" si="9"/>
        <v>87</v>
      </c>
      <c r="D385" s="74"/>
      <c r="E385" s="49"/>
      <c r="F385" s="49"/>
      <c r="G385" s="49"/>
      <c r="H385" s="49"/>
      <c r="I385" s="54"/>
      <c r="J385" s="54"/>
      <c r="K385" s="53"/>
      <c r="L385" s="53"/>
      <c r="M385" s="49"/>
      <c r="N385" s="54"/>
      <c r="O385" s="54"/>
      <c r="P385" s="53"/>
      <c r="Q385" s="9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3:32" s="4" customFormat="1" ht="18" customHeight="1" x14ac:dyDescent="0.25">
      <c r="C386" s="8">
        <f t="shared" si="9"/>
        <v>88</v>
      </c>
      <c r="D386" s="74"/>
      <c r="E386" s="49"/>
      <c r="F386" s="49"/>
      <c r="G386" s="49"/>
      <c r="H386" s="49"/>
      <c r="I386" s="54"/>
      <c r="J386" s="54"/>
      <c r="K386" s="53"/>
      <c r="L386" s="53"/>
      <c r="M386" s="49"/>
      <c r="N386" s="54"/>
      <c r="O386" s="54"/>
      <c r="P386" s="53"/>
      <c r="Q386" s="9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3:32" s="4" customFormat="1" ht="18" customHeight="1" x14ac:dyDescent="0.25">
      <c r="C387" s="8">
        <f t="shared" si="9"/>
        <v>89</v>
      </c>
      <c r="D387" s="74"/>
      <c r="E387" s="49"/>
      <c r="F387" s="49"/>
      <c r="G387" s="49"/>
      <c r="H387" s="49"/>
      <c r="I387" s="54"/>
      <c r="J387" s="54"/>
      <c r="K387" s="53"/>
      <c r="L387" s="53"/>
      <c r="M387" s="49"/>
      <c r="N387" s="54"/>
      <c r="O387" s="54"/>
      <c r="P387" s="53"/>
      <c r="Q387" s="9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3:32" s="4" customFormat="1" ht="18" customHeight="1" x14ac:dyDescent="0.25">
      <c r="C388" s="8">
        <f t="shared" si="9"/>
        <v>90</v>
      </c>
      <c r="D388" s="74"/>
      <c r="E388" s="49"/>
      <c r="F388" s="49"/>
      <c r="G388" s="49"/>
      <c r="H388" s="49"/>
      <c r="I388" s="54"/>
      <c r="J388" s="54"/>
      <c r="K388" s="53"/>
      <c r="L388" s="53"/>
      <c r="M388" s="49"/>
      <c r="N388" s="54"/>
      <c r="O388" s="54"/>
      <c r="P388" s="53"/>
      <c r="Q388" s="9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3:32" s="4" customFormat="1" ht="18" customHeight="1" x14ac:dyDescent="0.25">
      <c r="C389" s="8">
        <f t="shared" si="9"/>
        <v>91</v>
      </c>
      <c r="D389" s="74"/>
      <c r="E389" s="49"/>
      <c r="F389" s="49"/>
      <c r="G389" s="49"/>
      <c r="H389" s="49"/>
      <c r="I389" s="54"/>
      <c r="J389" s="54"/>
      <c r="K389" s="53"/>
      <c r="L389" s="53"/>
      <c r="M389" s="49"/>
      <c r="N389" s="54"/>
      <c r="O389" s="54"/>
      <c r="P389" s="53"/>
      <c r="Q389" s="9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3:32" s="4" customFormat="1" ht="18" customHeight="1" x14ac:dyDescent="0.25">
      <c r="C390" s="8">
        <f t="shared" si="9"/>
        <v>92</v>
      </c>
      <c r="D390" s="74"/>
      <c r="E390" s="49"/>
      <c r="F390" s="49"/>
      <c r="G390" s="49"/>
      <c r="H390" s="49"/>
      <c r="I390" s="54"/>
      <c r="J390" s="54"/>
      <c r="K390" s="53"/>
      <c r="L390" s="53"/>
      <c r="M390" s="49"/>
      <c r="N390" s="54"/>
      <c r="O390" s="54"/>
      <c r="P390" s="53"/>
      <c r="Q390" s="9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3:32" s="4" customFormat="1" ht="18" customHeight="1" x14ac:dyDescent="0.25">
      <c r="C391" s="8">
        <f t="shared" si="9"/>
        <v>93</v>
      </c>
      <c r="D391" s="74"/>
      <c r="E391" s="49"/>
      <c r="F391" s="49"/>
      <c r="G391" s="49"/>
      <c r="H391" s="49"/>
      <c r="I391" s="54"/>
      <c r="J391" s="54"/>
      <c r="K391" s="53"/>
      <c r="L391" s="53"/>
      <c r="M391" s="49"/>
      <c r="N391" s="54"/>
      <c r="O391" s="54"/>
      <c r="P391" s="53"/>
      <c r="Q391" s="9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3:32" s="4" customFormat="1" ht="18" customHeight="1" x14ac:dyDescent="0.25">
      <c r="C392" s="8">
        <f t="shared" si="9"/>
        <v>94</v>
      </c>
      <c r="D392" s="74"/>
      <c r="E392" s="49"/>
      <c r="F392" s="49"/>
      <c r="G392" s="49"/>
      <c r="H392" s="49"/>
      <c r="I392" s="54"/>
      <c r="J392" s="54"/>
      <c r="K392" s="53"/>
      <c r="L392" s="53"/>
      <c r="M392" s="49"/>
      <c r="N392" s="54"/>
      <c r="O392" s="54"/>
      <c r="P392" s="53"/>
      <c r="Q392" s="9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3:32" s="4" customFormat="1" ht="18" customHeight="1" x14ac:dyDescent="0.25">
      <c r="C393" s="8">
        <f t="shared" si="9"/>
        <v>95</v>
      </c>
      <c r="D393" s="74"/>
      <c r="E393" s="49"/>
      <c r="F393" s="49"/>
      <c r="G393" s="49"/>
      <c r="H393" s="49"/>
      <c r="I393" s="54"/>
      <c r="J393" s="54"/>
      <c r="K393" s="53"/>
      <c r="L393" s="53"/>
      <c r="M393" s="49"/>
      <c r="N393" s="54"/>
      <c r="O393" s="54"/>
      <c r="P393" s="53"/>
      <c r="Q393" s="9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3:32" s="4" customFormat="1" ht="18" customHeight="1" x14ac:dyDescent="0.25">
      <c r="C394" s="8">
        <f t="shared" si="9"/>
        <v>96</v>
      </c>
      <c r="D394" s="74"/>
      <c r="E394" s="49"/>
      <c r="F394" s="49"/>
      <c r="G394" s="49"/>
      <c r="H394" s="49"/>
      <c r="I394" s="54"/>
      <c r="J394" s="54"/>
      <c r="K394" s="53"/>
      <c r="L394" s="53"/>
      <c r="M394" s="49"/>
      <c r="N394" s="54"/>
      <c r="O394" s="54"/>
      <c r="P394" s="53"/>
      <c r="Q394" s="9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3:32" s="4" customFormat="1" ht="18" customHeight="1" x14ac:dyDescent="0.25">
      <c r="C395" s="8">
        <f t="shared" si="9"/>
        <v>97</v>
      </c>
      <c r="D395" s="48"/>
      <c r="E395" s="49"/>
      <c r="F395" s="49"/>
      <c r="G395" s="49"/>
      <c r="H395" s="49"/>
      <c r="I395" s="50"/>
      <c r="J395" s="50"/>
      <c r="K395" s="49"/>
      <c r="L395" s="49"/>
      <c r="M395" s="49"/>
      <c r="N395" s="50"/>
      <c r="O395" s="50"/>
      <c r="P395" s="49"/>
      <c r="Q395" s="51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3:32" s="4" customFormat="1" ht="18" customHeight="1" x14ac:dyDescent="0.25">
      <c r="C396" s="8">
        <f t="shared" si="9"/>
        <v>98</v>
      </c>
      <c r="D396" s="74"/>
      <c r="E396" s="49"/>
      <c r="F396" s="49"/>
      <c r="G396" s="49"/>
      <c r="H396" s="49"/>
      <c r="I396" s="54"/>
      <c r="J396" s="54"/>
      <c r="K396" s="53"/>
      <c r="L396" s="53"/>
      <c r="M396" s="49"/>
      <c r="N396" s="54"/>
      <c r="O396" s="54"/>
      <c r="P396" s="53"/>
      <c r="Q396" s="9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3:32" s="4" customFormat="1" ht="18" customHeight="1" x14ac:dyDescent="0.25">
      <c r="C397" s="8">
        <f t="shared" si="9"/>
        <v>99</v>
      </c>
      <c r="D397" s="74"/>
      <c r="E397" s="49"/>
      <c r="F397" s="49"/>
      <c r="G397" s="49"/>
      <c r="H397" s="49"/>
      <c r="I397" s="54"/>
      <c r="J397" s="54"/>
      <c r="K397" s="53"/>
      <c r="L397" s="53"/>
      <c r="M397" s="49"/>
      <c r="N397" s="54"/>
      <c r="O397" s="54"/>
      <c r="P397" s="53"/>
      <c r="Q397" s="9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3:32" s="4" customFormat="1" ht="18" customHeight="1" x14ac:dyDescent="0.25">
      <c r="C398" s="8">
        <f t="shared" si="9"/>
        <v>100</v>
      </c>
      <c r="D398" s="48"/>
      <c r="E398" s="49"/>
      <c r="F398" s="49"/>
      <c r="G398" s="49"/>
      <c r="H398" s="49"/>
      <c r="I398" s="50"/>
      <c r="J398" s="50"/>
      <c r="K398" s="49"/>
      <c r="L398" s="49"/>
      <c r="M398" s="49"/>
      <c r="N398" s="50"/>
      <c r="O398" s="50"/>
      <c r="P398" s="49"/>
      <c r="Q398" s="51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3:32" s="4" customFormat="1" ht="18" customHeight="1" x14ac:dyDescent="0.25">
      <c r="C399" s="8">
        <f t="shared" si="9"/>
        <v>101</v>
      </c>
      <c r="D399" s="74"/>
      <c r="E399" s="49"/>
      <c r="F399" s="49"/>
      <c r="G399" s="49"/>
      <c r="H399" s="49"/>
      <c r="I399" s="54"/>
      <c r="J399" s="54"/>
      <c r="K399" s="53"/>
      <c r="L399" s="53"/>
      <c r="M399" s="49"/>
      <c r="N399" s="54"/>
      <c r="O399" s="54"/>
      <c r="P399" s="53"/>
      <c r="Q399" s="9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3:32" s="4" customFormat="1" ht="18" customHeight="1" x14ac:dyDescent="0.25">
      <c r="C400" s="8">
        <f t="shared" si="9"/>
        <v>102</v>
      </c>
      <c r="D400" s="74"/>
      <c r="E400" s="49"/>
      <c r="F400" s="49"/>
      <c r="G400" s="49"/>
      <c r="H400" s="49"/>
      <c r="I400" s="54"/>
      <c r="J400" s="54"/>
      <c r="K400" s="53"/>
      <c r="L400" s="53"/>
      <c r="M400" s="49"/>
      <c r="N400" s="54"/>
      <c r="O400" s="54"/>
      <c r="P400" s="53"/>
      <c r="Q400" s="9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s="4" customFormat="1" ht="18" customHeight="1" x14ac:dyDescent="0.25">
      <c r="C401" s="8">
        <f t="shared" si="9"/>
        <v>103</v>
      </c>
      <c r="D401" s="74"/>
      <c r="E401" s="49"/>
      <c r="F401" s="49"/>
      <c r="G401" s="49"/>
      <c r="H401" s="49"/>
      <c r="I401" s="54"/>
      <c r="J401" s="54"/>
      <c r="K401" s="53"/>
      <c r="L401" s="53"/>
      <c r="M401" s="49"/>
      <c r="N401" s="54"/>
      <c r="O401" s="54"/>
      <c r="P401" s="53"/>
      <c r="Q401" s="9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s="4" customFormat="1" ht="18" customHeight="1" x14ac:dyDescent="0.25">
      <c r="C402" s="8">
        <f t="shared" si="9"/>
        <v>104</v>
      </c>
      <c r="D402" s="74"/>
      <c r="E402" s="49"/>
      <c r="F402" s="49"/>
      <c r="G402" s="49"/>
      <c r="H402" s="49"/>
      <c r="I402" s="54"/>
      <c r="J402" s="54"/>
      <c r="K402" s="53"/>
      <c r="L402" s="53"/>
      <c r="M402" s="49"/>
      <c r="N402" s="54"/>
      <c r="O402" s="54"/>
      <c r="P402" s="53"/>
      <c r="Q402" s="9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s="4" customFormat="1" ht="18" customHeight="1" x14ac:dyDescent="0.25">
      <c r="C403" s="8">
        <f t="shared" si="9"/>
        <v>105</v>
      </c>
      <c r="D403" s="74"/>
      <c r="E403" s="49"/>
      <c r="F403" s="49"/>
      <c r="G403" s="49"/>
      <c r="H403" s="49"/>
      <c r="I403" s="54"/>
      <c r="J403" s="54"/>
      <c r="K403" s="53"/>
      <c r="L403" s="53"/>
      <c r="M403" s="49"/>
      <c r="N403" s="54"/>
      <c r="O403" s="54"/>
      <c r="P403" s="53"/>
      <c r="Q403" s="9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s="4" customFormat="1" ht="18" customHeight="1" x14ac:dyDescent="0.25">
      <c r="C404" s="8">
        <f t="shared" si="9"/>
        <v>106</v>
      </c>
      <c r="D404" s="74"/>
      <c r="E404" s="49"/>
      <c r="F404" s="49"/>
      <c r="G404" s="49"/>
      <c r="H404" s="49"/>
      <c r="I404" s="54"/>
      <c r="J404" s="54"/>
      <c r="K404" s="53"/>
      <c r="L404" s="53"/>
      <c r="M404" s="49"/>
      <c r="N404" s="54"/>
      <c r="O404" s="54"/>
      <c r="P404" s="53"/>
      <c r="Q404" s="9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s="4" customFormat="1" ht="18" customHeight="1" x14ac:dyDescent="0.25">
      <c r="C405" s="8">
        <f t="shared" si="9"/>
        <v>107</v>
      </c>
      <c r="D405" s="74"/>
      <c r="E405" s="49"/>
      <c r="F405" s="49"/>
      <c r="G405" s="49"/>
      <c r="H405" s="49"/>
      <c r="I405" s="54"/>
      <c r="J405" s="54"/>
      <c r="K405" s="53"/>
      <c r="L405" s="53"/>
      <c r="M405" s="49"/>
      <c r="N405" s="54"/>
      <c r="O405" s="54"/>
      <c r="P405" s="53"/>
      <c r="Q405" s="9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s="4" customFormat="1" ht="18" customHeight="1" x14ac:dyDescent="0.25">
      <c r="C406" s="8">
        <f t="shared" si="9"/>
        <v>108</v>
      </c>
      <c r="D406" s="74"/>
      <c r="E406" s="49"/>
      <c r="F406" s="49"/>
      <c r="G406" s="49"/>
      <c r="H406" s="49"/>
      <c r="I406" s="54"/>
      <c r="J406" s="54"/>
      <c r="K406" s="53"/>
      <c r="L406" s="53"/>
      <c r="M406" s="49"/>
      <c r="N406" s="54"/>
      <c r="O406" s="54"/>
      <c r="P406" s="53"/>
      <c r="Q406" s="9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s="4" customFormat="1" ht="18" customHeight="1" x14ac:dyDescent="0.25">
      <c r="C407" s="8">
        <f t="shared" si="9"/>
        <v>109</v>
      </c>
      <c r="D407" s="48"/>
      <c r="E407" s="49"/>
      <c r="F407" s="73"/>
      <c r="G407" s="49"/>
      <c r="H407" s="49"/>
      <c r="I407" s="50"/>
      <c r="J407" s="50"/>
      <c r="K407" s="49"/>
      <c r="L407" s="49"/>
      <c r="M407" s="49"/>
      <c r="N407" s="50"/>
      <c r="O407" s="50"/>
      <c r="P407" s="49"/>
      <c r="Q407" s="51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s="4" customFormat="1" ht="18" customHeight="1" x14ac:dyDescent="0.25">
      <c r="C408" s="8">
        <f t="shared" si="9"/>
        <v>110</v>
      </c>
      <c r="D408" s="74"/>
      <c r="E408" s="49"/>
      <c r="F408" s="49"/>
      <c r="G408" s="49"/>
      <c r="H408" s="49"/>
      <c r="I408" s="54"/>
      <c r="J408" s="54"/>
      <c r="K408" s="53"/>
      <c r="L408" s="53"/>
      <c r="M408" s="49"/>
      <c r="N408" s="54"/>
      <c r="O408" s="54"/>
      <c r="P408" s="53"/>
      <c r="Q408" s="9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s="4" customFormat="1" ht="18" customHeight="1" x14ac:dyDescent="0.25">
      <c r="C409" s="8">
        <f t="shared" si="9"/>
        <v>111</v>
      </c>
      <c r="D409" s="48"/>
      <c r="E409" s="49"/>
      <c r="F409" s="49"/>
      <c r="G409" s="49"/>
      <c r="H409" s="49"/>
      <c r="I409" s="50"/>
      <c r="J409" s="50"/>
      <c r="K409" s="49"/>
      <c r="L409" s="49"/>
      <c r="M409" s="49"/>
      <c r="N409" s="50"/>
      <c r="O409" s="50"/>
      <c r="P409" s="49"/>
      <c r="Q409" s="51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s="4" customFormat="1" ht="18" customHeight="1" x14ac:dyDescent="0.25">
      <c r="C410" s="8">
        <f t="shared" si="9"/>
        <v>112</v>
      </c>
      <c r="D410" s="74"/>
      <c r="E410" s="49"/>
      <c r="F410" s="49"/>
      <c r="G410" s="49"/>
      <c r="H410" s="49"/>
      <c r="I410" s="54"/>
      <c r="J410" s="54"/>
      <c r="K410" s="53"/>
      <c r="L410" s="53"/>
      <c r="M410" s="49"/>
      <c r="N410" s="54"/>
      <c r="O410" s="54"/>
      <c r="P410" s="53"/>
      <c r="Q410" s="9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s="4" customFormat="1" ht="18" customHeight="1" x14ac:dyDescent="0.25">
      <c r="C411" s="8">
        <f t="shared" si="9"/>
        <v>113</v>
      </c>
      <c r="D411" s="74"/>
      <c r="E411" s="49"/>
      <c r="F411" s="49"/>
      <c r="G411" s="49"/>
      <c r="H411" s="49"/>
      <c r="I411" s="54"/>
      <c r="J411" s="54"/>
      <c r="K411" s="53"/>
      <c r="L411" s="53"/>
      <c r="M411" s="49"/>
      <c r="N411" s="54"/>
      <c r="O411" s="54"/>
      <c r="P411" s="53"/>
      <c r="Q411" s="9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s="4" customFormat="1" ht="18" customHeight="1" x14ac:dyDescent="0.25">
      <c r="C412" s="8">
        <f t="shared" si="9"/>
        <v>114</v>
      </c>
      <c r="D412" s="74"/>
      <c r="E412" s="49"/>
      <c r="F412" s="49"/>
      <c r="G412" s="49"/>
      <c r="H412" s="49"/>
      <c r="I412" s="54"/>
      <c r="J412" s="54"/>
      <c r="K412" s="53"/>
      <c r="L412" s="53"/>
      <c r="M412" s="49"/>
      <c r="N412" s="54"/>
      <c r="O412" s="54"/>
      <c r="P412" s="53"/>
      <c r="Q412" s="9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s="4" customFormat="1" ht="18" customHeight="1" x14ac:dyDescent="0.25">
      <c r="C413" s="8">
        <f t="shared" si="9"/>
        <v>115</v>
      </c>
      <c r="D413" s="92"/>
      <c r="E413" s="93"/>
      <c r="F413" s="93"/>
      <c r="G413" s="93"/>
      <c r="H413" s="93"/>
      <c r="I413" s="94"/>
      <c r="J413" s="94"/>
      <c r="K413" s="95"/>
      <c r="L413" s="95"/>
      <c r="M413" s="93"/>
      <c r="N413" s="94"/>
      <c r="O413" s="94"/>
      <c r="P413" s="95"/>
      <c r="Q413" s="96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s="4" customFormat="1" ht="18" customHeight="1" x14ac:dyDescent="0.25">
      <c r="A414" s="78"/>
      <c r="B414" s="78"/>
      <c r="C414" s="82"/>
      <c r="D414" s="83"/>
      <c r="E414" s="84"/>
      <c r="F414" s="84"/>
      <c r="G414" s="84"/>
      <c r="H414" s="84"/>
      <c r="I414" s="82"/>
      <c r="J414" s="82"/>
      <c r="K414" s="85"/>
      <c r="L414" s="85"/>
      <c r="M414" s="84"/>
      <c r="N414" s="82"/>
      <c r="O414" s="82"/>
      <c r="P414" s="85"/>
      <c r="Q414" s="8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s="4" customFormat="1" ht="18" customHeight="1" x14ac:dyDescent="0.25">
      <c r="A415" s="78"/>
      <c r="B415" s="78"/>
      <c r="C415" s="52"/>
      <c r="D415" s="76"/>
      <c r="E415" s="56"/>
      <c r="F415" s="56"/>
      <c r="G415" s="56"/>
      <c r="H415" s="56"/>
      <c r="I415" s="52"/>
      <c r="J415" s="52"/>
      <c r="K415" s="62"/>
      <c r="L415" s="62"/>
      <c r="M415" s="56"/>
      <c r="N415" s="52"/>
      <c r="O415" s="52"/>
      <c r="P415" s="62"/>
      <c r="Q415" s="62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s="4" customFormat="1" ht="18" customHeight="1" x14ac:dyDescent="0.25">
      <c r="A416" s="78"/>
      <c r="B416" s="78"/>
      <c r="C416" s="52"/>
      <c r="D416" s="76"/>
      <c r="E416" s="56"/>
      <c r="F416" s="56"/>
      <c r="G416" s="56"/>
      <c r="H416" s="56"/>
      <c r="I416" s="52"/>
      <c r="J416" s="52"/>
      <c r="K416" s="62"/>
      <c r="L416" s="62"/>
      <c r="M416" s="56"/>
      <c r="N416" s="52"/>
      <c r="O416" s="52"/>
      <c r="P416" s="62"/>
      <c r="Q416" s="62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s="4" customFormat="1" ht="18" customHeight="1" x14ac:dyDescent="0.25">
      <c r="A417" s="78"/>
      <c r="B417" s="78"/>
      <c r="C417" s="52"/>
      <c r="D417" s="55"/>
      <c r="E417" s="56"/>
      <c r="F417" s="56"/>
      <c r="G417" s="56"/>
      <c r="H417" s="56"/>
      <c r="I417" s="52"/>
      <c r="J417" s="52"/>
      <c r="K417" s="62"/>
      <c r="L417" s="62"/>
      <c r="M417" s="56"/>
      <c r="N417" s="52"/>
      <c r="O417" s="52"/>
      <c r="P417" s="62"/>
      <c r="Q417" s="62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s="4" customFormat="1" ht="18" customHeight="1" x14ac:dyDescent="0.25">
      <c r="I418" s="2"/>
      <c r="J418" s="2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s="4" customFormat="1" ht="18" customHeight="1" x14ac:dyDescent="0.25">
      <c r="I419" s="2"/>
      <c r="J419" s="2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s="4" customFormat="1" ht="18" customHeight="1" x14ac:dyDescent="0.25">
      <c r="I420" s="2"/>
      <c r="J420" s="2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s="4" customFormat="1" ht="18" customHeight="1" x14ac:dyDescent="0.25">
      <c r="I421" s="2"/>
      <c r="J421" s="2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s="4" customFormat="1" ht="18" customHeight="1" x14ac:dyDescent="0.25">
      <c r="I422" s="2"/>
      <c r="J422" s="2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s="4" customFormat="1" ht="18" customHeight="1" x14ac:dyDescent="0.25">
      <c r="I423" s="2"/>
      <c r="J423" s="2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s="4" customFormat="1" ht="18" customHeight="1" x14ac:dyDescent="0.25">
      <c r="I424" s="2"/>
      <c r="J424" s="2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s="4" customFormat="1" ht="18" customHeight="1" x14ac:dyDescent="0.25">
      <c r="I425" s="2"/>
      <c r="J425" s="2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s="4" customFormat="1" ht="18" customHeight="1" x14ac:dyDescent="0.25">
      <c r="I426" s="2"/>
      <c r="J426" s="2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s="4" customFormat="1" ht="18" customHeight="1" x14ac:dyDescent="0.25">
      <c r="I427" s="2"/>
      <c r="J427" s="2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s="4" customFormat="1" ht="18" customHeight="1" x14ac:dyDescent="0.25">
      <c r="I428" s="2"/>
      <c r="J428" s="2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s="4" customFormat="1" ht="18" customHeight="1" x14ac:dyDescent="0.25">
      <c r="I429" s="2"/>
      <c r="J429" s="2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s="4" customFormat="1" ht="18" customHeight="1" x14ac:dyDescent="0.25">
      <c r="I430" s="2"/>
      <c r="J430" s="2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s="4" customFormat="1" ht="18" customHeight="1" x14ac:dyDescent="0.25">
      <c r="I431" s="2"/>
      <c r="J431" s="2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s="4" customFormat="1" ht="18" customHeight="1" x14ac:dyDescent="0.25">
      <c r="I432" s="2"/>
      <c r="J432" s="2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3:32" s="4" customFormat="1" ht="18" customHeight="1" x14ac:dyDescent="0.25">
      <c r="I433" s="2"/>
      <c r="J433" s="2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3:32" s="4" customFormat="1" ht="18" customHeight="1" x14ac:dyDescent="0.25">
      <c r="I434" s="2"/>
      <c r="J434" s="2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3:32" s="4" customFormat="1" ht="18" customHeight="1" x14ac:dyDescent="0.25">
      <c r="I435" s="2"/>
      <c r="J435" s="2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3:32" s="4" customFormat="1" ht="18" customHeight="1" x14ac:dyDescent="0.25">
      <c r="C436" s="78"/>
      <c r="D436" s="78"/>
      <c r="E436" s="78"/>
      <c r="F436" s="78"/>
      <c r="G436" s="78"/>
      <c r="H436" s="78"/>
      <c r="I436" s="80"/>
      <c r="J436" s="80"/>
      <c r="K436" s="78"/>
      <c r="L436" s="78"/>
      <c r="M436" s="78"/>
      <c r="N436" s="78"/>
      <c r="O436" s="78"/>
      <c r="P436" s="78"/>
      <c r="Q436" s="78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3:32" s="4" customFormat="1" ht="18" customHeight="1" x14ac:dyDescent="0.25">
      <c r="C437" s="52"/>
      <c r="D437" s="76"/>
      <c r="E437" s="56"/>
      <c r="F437" s="56"/>
      <c r="G437" s="56"/>
      <c r="H437" s="56"/>
      <c r="I437" s="52"/>
      <c r="J437" s="52"/>
      <c r="K437" s="62"/>
      <c r="L437" s="62"/>
      <c r="M437" s="56"/>
      <c r="N437" s="52"/>
      <c r="O437" s="52"/>
      <c r="P437" s="62"/>
      <c r="Q437" s="62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3:32" s="4" customFormat="1" ht="18" customHeight="1" x14ac:dyDescent="0.25">
      <c r="C438" s="52"/>
      <c r="D438" s="55"/>
      <c r="E438" s="56"/>
      <c r="F438" s="56"/>
      <c r="G438" s="56"/>
      <c r="H438" s="56"/>
      <c r="I438" s="52"/>
      <c r="J438" s="52"/>
      <c r="K438" s="62"/>
      <c r="L438" s="62"/>
      <c r="M438" s="62"/>
      <c r="N438" s="52"/>
      <c r="O438" s="52"/>
      <c r="P438" s="62"/>
      <c r="Q438" s="62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3:32" s="4" customFormat="1" ht="18" customHeight="1" x14ac:dyDescent="0.25">
      <c r="C439" s="52"/>
      <c r="D439" s="76"/>
      <c r="E439" s="56"/>
      <c r="F439" s="75"/>
      <c r="G439" s="56"/>
      <c r="H439" s="56"/>
      <c r="I439" s="52"/>
      <c r="J439" s="52"/>
      <c r="K439" s="62"/>
      <c r="L439" s="62"/>
      <c r="M439" s="56"/>
      <c r="N439" s="52"/>
      <c r="O439" s="52"/>
      <c r="P439" s="62"/>
      <c r="Q439" s="62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</sheetData>
  <sortState ref="C4:Q73">
    <sortCondition ref="D4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7"/>
  <sheetViews>
    <sheetView showGridLines="0" workbookViewId="0">
      <selection activeCell="E29" sqref="E29"/>
    </sheetView>
  </sheetViews>
  <sheetFormatPr defaultRowHeight="15" x14ac:dyDescent="0.25"/>
  <cols>
    <col min="1" max="1" width="9.140625" style="63"/>
    <col min="2" max="6" width="12.7109375" style="63" customWidth="1"/>
    <col min="7" max="7" width="6.28515625" style="63" customWidth="1"/>
    <col min="8" max="8" width="7" style="63" customWidth="1"/>
    <col min="9" max="9" width="10.85546875" style="63" customWidth="1"/>
    <col min="10" max="10" width="8.85546875" style="63" customWidth="1"/>
    <col min="11" max="13" width="12.7109375" style="63" customWidth="1"/>
    <col min="14" max="14" width="9.28515625" style="63" customWidth="1"/>
    <col min="15" max="15" width="9.85546875" style="63" customWidth="1"/>
    <col min="16" max="18" width="12.7109375" style="63" customWidth="1"/>
    <col min="19" max="16384" width="9.140625" style="63"/>
  </cols>
  <sheetData>
    <row r="1" spans="2:9" x14ac:dyDescent="0.25">
      <c r="B1" s="55"/>
      <c r="C1" s="56"/>
      <c r="D1" s="56"/>
      <c r="E1" s="56"/>
      <c r="F1" s="56"/>
      <c r="G1" s="98"/>
      <c r="H1" s="56"/>
      <c r="I1" s="56"/>
    </row>
    <row r="2" spans="2:9" x14ac:dyDescent="0.25">
      <c r="B2" s="100"/>
      <c r="C2" s="75"/>
      <c r="D2" s="75"/>
      <c r="E2" s="75"/>
      <c r="F2" s="75"/>
      <c r="G2" s="80"/>
      <c r="H2" s="80"/>
      <c r="I2" s="101"/>
    </row>
    <row r="3" spans="2:9" x14ac:dyDescent="0.25">
      <c r="B3" s="56"/>
      <c r="C3" s="56"/>
      <c r="D3" s="56"/>
      <c r="E3" s="56"/>
      <c r="F3" s="98"/>
      <c r="G3" s="98"/>
      <c r="H3" s="56"/>
      <c r="I3" s="56"/>
    </row>
    <row r="4" spans="2:9" x14ac:dyDescent="0.25">
      <c r="B4" s="56"/>
      <c r="C4" s="56"/>
      <c r="D4" s="56"/>
      <c r="E4" s="56"/>
      <c r="F4" s="98"/>
      <c r="G4" s="98"/>
      <c r="H4" s="56"/>
      <c r="I4" s="101"/>
    </row>
    <row r="5" spans="2:9" x14ac:dyDescent="0.25">
      <c r="B5" s="40"/>
    </row>
    <row r="6" spans="2:9" x14ac:dyDescent="0.25">
      <c r="B6" s="6"/>
    </row>
    <row r="35" spans="2:9" x14ac:dyDescent="0.25">
      <c r="B35" s="56"/>
      <c r="C35" s="56"/>
      <c r="D35" s="56"/>
      <c r="E35" s="56"/>
      <c r="F35" s="52"/>
      <c r="G35" s="52"/>
      <c r="H35" s="62"/>
      <c r="I35" s="56"/>
    </row>
    <row r="36" spans="2:9" x14ac:dyDescent="0.25">
      <c r="B36" s="56"/>
      <c r="C36" s="56"/>
      <c r="D36" s="56"/>
      <c r="E36" s="56"/>
      <c r="F36" s="52"/>
      <c r="G36" s="52"/>
      <c r="H36" s="62"/>
      <c r="I36" s="56"/>
    </row>
    <row r="37" spans="2:9" x14ac:dyDescent="0.25">
      <c r="B37" s="56"/>
      <c r="C37" s="56"/>
      <c r="D37" s="56"/>
      <c r="E37" s="56"/>
      <c r="F37" s="52"/>
      <c r="G37" s="52"/>
      <c r="H37" s="62"/>
      <c r="I37" s="56"/>
    </row>
    <row r="38" spans="2:9" x14ac:dyDescent="0.25">
      <c r="B38" s="56"/>
      <c r="C38" s="56"/>
      <c r="D38" s="56"/>
      <c r="E38" s="56"/>
      <c r="F38" s="52"/>
      <c r="G38" s="52"/>
      <c r="H38" s="62"/>
      <c r="I38" s="56"/>
    </row>
    <row r="39" spans="2:9" x14ac:dyDescent="0.25">
      <c r="B39" s="56"/>
      <c r="C39" s="56"/>
      <c r="D39" s="56"/>
      <c r="E39" s="56"/>
      <c r="F39" s="52"/>
      <c r="G39" s="52"/>
      <c r="H39" s="62"/>
      <c r="I39" s="56"/>
    </row>
    <row r="40" spans="2:9" x14ac:dyDescent="0.25">
      <c r="B40" s="56"/>
      <c r="C40" s="56"/>
      <c r="D40" s="56"/>
      <c r="E40" s="56"/>
      <c r="F40" s="52"/>
      <c r="G40" s="52"/>
      <c r="H40" s="62"/>
      <c r="I40" s="56"/>
    </row>
    <row r="41" spans="2:9" x14ac:dyDescent="0.25">
      <c r="B41" s="56"/>
      <c r="C41" s="56"/>
      <c r="D41" s="56"/>
      <c r="E41" s="56"/>
      <c r="F41" s="98"/>
      <c r="G41" s="98"/>
      <c r="H41" s="62"/>
      <c r="I41" s="56"/>
    </row>
    <row r="42" spans="2:9" x14ac:dyDescent="0.25">
      <c r="B42" s="56"/>
      <c r="C42" s="75"/>
      <c r="D42" s="56"/>
      <c r="E42" s="56"/>
      <c r="F42" s="98"/>
      <c r="G42" s="98"/>
      <c r="H42" s="62"/>
      <c r="I42" s="56"/>
    </row>
    <row r="43" spans="2:9" x14ac:dyDescent="0.25">
      <c r="B43" s="56"/>
      <c r="C43" s="56"/>
      <c r="D43" s="56"/>
      <c r="E43" s="56"/>
      <c r="F43" s="52"/>
      <c r="G43" s="52"/>
      <c r="H43" s="62"/>
      <c r="I43" s="56"/>
    </row>
    <row r="44" spans="2:9" x14ac:dyDescent="0.25">
      <c r="B44" s="56"/>
      <c r="C44" s="56"/>
      <c r="D44" s="56"/>
      <c r="E44" s="56"/>
      <c r="F44" s="52"/>
      <c r="G44" s="52"/>
      <c r="H44" s="62"/>
      <c r="I44" s="56"/>
    </row>
    <row r="45" spans="2:9" x14ac:dyDescent="0.25">
      <c r="B45" s="56"/>
      <c r="C45" s="56"/>
      <c r="D45" s="56"/>
      <c r="E45" s="56"/>
      <c r="F45" s="52"/>
      <c r="G45" s="52"/>
      <c r="H45" s="62"/>
      <c r="I45" s="56"/>
    </row>
    <row r="46" spans="2:9" x14ac:dyDescent="0.25">
      <c r="B46" s="56"/>
      <c r="C46" s="56"/>
      <c r="D46" s="56"/>
      <c r="E46" s="56"/>
      <c r="F46" s="52"/>
      <c r="G46" s="52"/>
      <c r="H46" s="62"/>
      <c r="I46" s="56"/>
    </row>
    <row r="47" spans="2:9" x14ac:dyDescent="0.25">
      <c r="B47" s="56"/>
      <c r="C47" s="56"/>
      <c r="D47" s="56"/>
      <c r="E47" s="56"/>
      <c r="F47" s="52"/>
      <c r="G47" s="52"/>
      <c r="H47" s="62"/>
      <c r="I47" s="56"/>
    </row>
    <row r="48" spans="2:9" x14ac:dyDescent="0.25">
      <c r="B48" s="56"/>
      <c r="C48" s="56"/>
      <c r="D48" s="56"/>
      <c r="E48" s="56"/>
      <c r="F48" s="52"/>
      <c r="G48" s="52"/>
      <c r="H48" s="62"/>
      <c r="I48" s="56"/>
    </row>
    <row r="49" spans="2:9" x14ac:dyDescent="0.25">
      <c r="B49" s="56"/>
      <c r="C49" s="56"/>
      <c r="D49" s="56"/>
      <c r="E49" s="56"/>
      <c r="F49" s="52"/>
      <c r="G49" s="52"/>
      <c r="H49" s="62"/>
      <c r="I49" s="56"/>
    </row>
    <row r="50" spans="2:9" x14ac:dyDescent="0.25">
      <c r="B50" s="56"/>
      <c r="C50" s="75"/>
      <c r="D50" s="56"/>
      <c r="E50" s="56"/>
      <c r="F50" s="98"/>
      <c r="G50" s="98"/>
      <c r="H50" s="62"/>
      <c r="I50" s="56"/>
    </row>
    <row r="51" spans="2:9" x14ac:dyDescent="0.25">
      <c r="B51" s="56"/>
      <c r="C51" s="75"/>
      <c r="D51" s="56"/>
      <c r="E51" s="56"/>
      <c r="F51" s="98"/>
      <c r="G51" s="98"/>
      <c r="H51" s="62"/>
    </row>
    <row r="52" spans="2:9" x14ac:dyDescent="0.25">
      <c r="B52" s="56"/>
      <c r="C52" s="56"/>
      <c r="D52" s="56"/>
      <c r="E52" s="56"/>
      <c r="F52" s="52"/>
      <c r="G52" s="52"/>
      <c r="H52" s="62"/>
    </row>
    <row r="53" spans="2:9" x14ac:dyDescent="0.25">
      <c r="B53" s="56"/>
      <c r="C53" s="75"/>
      <c r="D53" s="56"/>
      <c r="E53" s="56"/>
      <c r="F53" s="98"/>
      <c r="G53" s="98"/>
      <c r="H53" s="62"/>
    </row>
    <row r="54" spans="2:9" x14ac:dyDescent="0.25">
      <c r="B54" s="56"/>
      <c r="C54" s="56"/>
      <c r="D54" s="56"/>
      <c r="E54" s="56"/>
      <c r="F54" s="52"/>
      <c r="G54" s="52"/>
      <c r="H54" s="62"/>
    </row>
    <row r="55" spans="2:9" x14ac:dyDescent="0.25">
      <c r="B55" s="56"/>
      <c r="C55" s="56"/>
      <c r="D55" s="56"/>
      <c r="E55" s="56"/>
      <c r="F55" s="52"/>
      <c r="G55" s="52"/>
      <c r="H55" s="62"/>
    </row>
    <row r="56" spans="2:9" x14ac:dyDescent="0.25">
      <c r="B56" s="56"/>
      <c r="C56" s="56"/>
      <c r="D56" s="56"/>
      <c r="E56" s="56"/>
      <c r="F56" s="52"/>
      <c r="G56" s="52"/>
      <c r="H56" s="62"/>
    </row>
    <row r="57" spans="2:9" x14ac:dyDescent="0.25">
      <c r="B57" s="56"/>
      <c r="C57" s="56"/>
      <c r="D57" s="56"/>
      <c r="E57" s="56"/>
      <c r="F57" s="52"/>
      <c r="G57" s="52"/>
      <c r="H57" s="62"/>
    </row>
    <row r="58" spans="2:9" x14ac:dyDescent="0.25">
      <c r="B58" s="56"/>
      <c r="C58" s="56"/>
      <c r="D58" s="56"/>
      <c r="E58" s="56"/>
      <c r="F58" s="98"/>
      <c r="G58" s="98"/>
      <c r="H58" s="62"/>
    </row>
    <row r="59" spans="2:9" x14ac:dyDescent="0.25">
      <c r="B59" s="56"/>
      <c r="C59" s="56"/>
      <c r="D59" s="56"/>
      <c r="E59" s="56"/>
      <c r="F59" s="98"/>
      <c r="G59" s="98"/>
      <c r="H59" s="62"/>
    </row>
    <row r="60" spans="2:9" x14ac:dyDescent="0.25">
      <c r="B60" s="56"/>
      <c r="C60" s="56"/>
      <c r="D60" s="56"/>
      <c r="E60" s="56"/>
      <c r="F60" s="52"/>
      <c r="G60" s="52"/>
      <c r="H60" s="62"/>
    </row>
    <row r="61" spans="2:9" x14ac:dyDescent="0.25">
      <c r="B61" s="56"/>
      <c r="C61" s="56"/>
      <c r="D61" s="56"/>
      <c r="E61" s="56"/>
      <c r="F61" s="52"/>
      <c r="G61" s="52"/>
      <c r="H61" s="62"/>
    </row>
    <row r="62" spans="2:9" x14ac:dyDescent="0.25">
      <c r="B62" s="56"/>
      <c r="C62" s="56"/>
      <c r="D62" s="56"/>
      <c r="E62" s="56"/>
      <c r="F62" s="52"/>
      <c r="G62" s="52"/>
      <c r="H62" s="62"/>
    </row>
    <row r="63" spans="2:9" x14ac:dyDescent="0.25">
      <c r="B63" s="56"/>
      <c r="C63" s="56"/>
      <c r="D63" s="56"/>
      <c r="E63" s="56"/>
      <c r="F63" s="52"/>
      <c r="G63" s="52"/>
      <c r="H63" s="62"/>
    </row>
    <row r="64" spans="2:9" x14ac:dyDescent="0.25">
      <c r="B64" s="56"/>
      <c r="C64" s="56"/>
      <c r="D64" s="56"/>
      <c r="E64" s="56"/>
      <c r="F64" s="52"/>
      <c r="G64" s="52"/>
      <c r="H64" s="62"/>
    </row>
    <row r="65" spans="2:8" x14ac:dyDescent="0.25">
      <c r="B65" s="56"/>
      <c r="C65" s="56"/>
      <c r="D65" s="56"/>
      <c r="E65" s="56"/>
      <c r="F65" s="52"/>
      <c r="G65" s="52"/>
      <c r="H65" s="62"/>
    </row>
    <row r="66" spans="2:8" x14ac:dyDescent="0.25">
      <c r="B66" s="56"/>
      <c r="C66" s="56"/>
      <c r="D66" s="56"/>
      <c r="E66" s="56"/>
      <c r="F66" s="52"/>
      <c r="G66" s="52"/>
      <c r="H66" s="62"/>
    </row>
    <row r="67" spans="2:8" x14ac:dyDescent="0.25">
      <c r="B67" s="56"/>
      <c r="C67" s="56"/>
      <c r="D67" s="56"/>
      <c r="E67" s="56"/>
      <c r="F67" s="52"/>
      <c r="G67" s="52"/>
      <c r="H67" s="62"/>
    </row>
    <row r="68" spans="2:8" x14ac:dyDescent="0.25">
      <c r="B68" s="56"/>
      <c r="C68" s="56"/>
      <c r="D68" s="56"/>
      <c r="E68" s="56"/>
      <c r="F68" s="52"/>
      <c r="G68" s="52"/>
      <c r="H68" s="62"/>
    </row>
    <row r="69" spans="2:8" x14ac:dyDescent="0.25">
      <c r="B69" s="56"/>
      <c r="C69" s="56"/>
      <c r="D69" s="56"/>
      <c r="E69" s="56"/>
      <c r="F69" s="52"/>
      <c r="G69" s="52"/>
      <c r="H69" s="62"/>
    </row>
    <row r="70" spans="2:8" x14ac:dyDescent="0.25">
      <c r="B70" s="56"/>
      <c r="C70" s="56"/>
      <c r="D70" s="56"/>
      <c r="E70" s="56"/>
      <c r="F70" s="52"/>
      <c r="G70" s="52"/>
      <c r="H70" s="62"/>
    </row>
    <row r="71" spans="2:8" x14ac:dyDescent="0.25">
      <c r="B71" s="56"/>
      <c r="C71" s="56"/>
      <c r="D71" s="56"/>
      <c r="E71" s="56"/>
      <c r="F71" s="52"/>
      <c r="G71" s="52"/>
      <c r="H71" s="62"/>
    </row>
    <row r="72" spans="2:8" x14ac:dyDescent="0.25">
      <c r="B72" s="56"/>
      <c r="C72" s="56"/>
      <c r="D72" s="56"/>
      <c r="E72" s="56"/>
      <c r="F72" s="52"/>
      <c r="G72" s="52"/>
      <c r="H72" s="62"/>
    </row>
    <row r="73" spans="2:8" x14ac:dyDescent="0.25">
      <c r="B73" s="56"/>
      <c r="C73" s="56"/>
      <c r="D73" s="56"/>
      <c r="E73" s="56"/>
      <c r="F73" s="52"/>
      <c r="G73" s="52"/>
      <c r="H73" s="62"/>
    </row>
    <row r="74" spans="2:8" x14ac:dyDescent="0.25">
      <c r="B74" s="56"/>
      <c r="C74" s="56"/>
      <c r="D74" s="56"/>
      <c r="E74" s="56"/>
      <c r="F74" s="52"/>
      <c r="G74" s="52"/>
      <c r="H74" s="62"/>
    </row>
    <row r="75" spans="2:8" x14ac:dyDescent="0.25">
      <c r="B75" s="56"/>
      <c r="C75" s="56"/>
      <c r="D75" s="56"/>
      <c r="E75" s="56"/>
      <c r="F75" s="52"/>
      <c r="G75" s="52"/>
      <c r="H75" s="62"/>
    </row>
    <row r="76" spans="2:8" x14ac:dyDescent="0.25">
      <c r="B76" s="56"/>
      <c r="C76" s="56"/>
      <c r="D76" s="56"/>
      <c r="E76" s="56"/>
      <c r="F76" s="52"/>
      <c r="G76" s="52"/>
      <c r="H76" s="62"/>
    </row>
    <row r="77" spans="2:8" x14ac:dyDescent="0.25">
      <c r="B77" s="56"/>
      <c r="C77" s="56"/>
      <c r="D77" s="56"/>
      <c r="E77" s="56"/>
      <c r="F77" s="52"/>
      <c r="G77" s="52"/>
      <c r="H77" s="62"/>
    </row>
    <row r="78" spans="2:8" x14ac:dyDescent="0.25">
      <c r="B78" s="56"/>
      <c r="C78" s="56"/>
      <c r="D78" s="56"/>
      <c r="E78" s="56"/>
      <c r="F78" s="52"/>
      <c r="G78" s="52"/>
      <c r="H78" s="62"/>
    </row>
    <row r="79" spans="2:8" x14ac:dyDescent="0.25">
      <c r="B79" s="56"/>
      <c r="C79" s="56"/>
      <c r="D79" s="56"/>
      <c r="E79" s="56"/>
      <c r="F79" s="52"/>
      <c r="G79" s="52"/>
      <c r="H79" s="62"/>
    </row>
    <row r="80" spans="2:8" x14ac:dyDescent="0.25">
      <c r="B80" s="56"/>
      <c r="C80" s="56"/>
      <c r="D80" s="56"/>
      <c r="E80" s="56"/>
      <c r="F80" s="52"/>
      <c r="G80" s="52"/>
      <c r="H80" s="62"/>
    </row>
    <row r="81" spans="2:8" x14ac:dyDescent="0.25">
      <c r="B81" s="56"/>
      <c r="C81" s="56"/>
      <c r="D81" s="56"/>
      <c r="E81" s="56"/>
      <c r="F81" s="52"/>
      <c r="G81" s="52"/>
      <c r="H81" s="62"/>
    </row>
    <row r="82" spans="2:8" x14ac:dyDescent="0.25">
      <c r="B82" s="56"/>
      <c r="C82" s="56"/>
      <c r="D82" s="56"/>
      <c r="E82" s="56"/>
      <c r="F82" s="52"/>
      <c r="G82" s="52"/>
      <c r="H82" s="62"/>
    </row>
    <row r="83" spans="2:8" x14ac:dyDescent="0.25">
      <c r="B83" s="56"/>
      <c r="C83" s="56"/>
      <c r="D83" s="56"/>
      <c r="E83" s="56"/>
      <c r="F83" s="52"/>
      <c r="G83" s="52"/>
      <c r="H83" s="62"/>
    </row>
    <row r="84" spans="2:8" x14ac:dyDescent="0.25">
      <c r="B84" s="56"/>
      <c r="C84" s="56"/>
      <c r="D84" s="56"/>
      <c r="E84" s="56"/>
      <c r="F84" s="52"/>
      <c r="G84" s="52"/>
      <c r="H84" s="62"/>
    </row>
    <row r="85" spans="2:8" x14ac:dyDescent="0.25">
      <c r="B85" s="56"/>
      <c r="C85" s="56"/>
      <c r="D85" s="56"/>
      <c r="E85" s="56"/>
      <c r="F85" s="52"/>
      <c r="G85" s="52"/>
      <c r="H85" s="62"/>
    </row>
    <row r="86" spans="2:8" x14ac:dyDescent="0.25">
      <c r="B86" s="56"/>
      <c r="C86" s="56"/>
      <c r="D86" s="56"/>
      <c r="E86" s="56"/>
      <c r="F86" s="52"/>
      <c r="G86" s="52"/>
      <c r="H86" s="62"/>
    </row>
    <row r="87" spans="2:8" x14ac:dyDescent="0.25">
      <c r="B87" s="56"/>
      <c r="C87" s="56"/>
      <c r="D87" s="56"/>
      <c r="E87" s="56"/>
      <c r="F87" s="52"/>
      <c r="G87" s="52"/>
      <c r="H87" s="62"/>
    </row>
    <row r="88" spans="2:8" x14ac:dyDescent="0.25">
      <c r="B88" s="56"/>
      <c r="C88" s="56"/>
      <c r="D88" s="56"/>
      <c r="E88" s="56"/>
      <c r="F88" s="52"/>
      <c r="G88" s="52"/>
      <c r="H88" s="62"/>
    </row>
    <row r="89" spans="2:8" x14ac:dyDescent="0.25">
      <c r="B89" s="56"/>
      <c r="C89" s="56"/>
      <c r="D89" s="56"/>
      <c r="E89" s="56"/>
      <c r="F89" s="52"/>
      <c r="G89" s="52"/>
      <c r="H89" s="62"/>
    </row>
    <row r="90" spans="2:8" x14ac:dyDescent="0.25">
      <c r="B90" s="56"/>
      <c r="C90" s="56"/>
      <c r="D90" s="56"/>
      <c r="E90" s="56"/>
      <c r="F90" s="52"/>
      <c r="G90" s="52"/>
      <c r="H90" s="62"/>
    </row>
    <row r="91" spans="2:8" x14ac:dyDescent="0.25">
      <c r="B91" s="56"/>
      <c r="C91" s="56"/>
      <c r="D91" s="56"/>
      <c r="E91" s="56"/>
      <c r="F91" s="52"/>
      <c r="G91" s="52"/>
      <c r="H91" s="62"/>
    </row>
    <row r="92" spans="2:8" x14ac:dyDescent="0.25">
      <c r="B92" s="56"/>
      <c r="C92" s="56"/>
      <c r="D92" s="56"/>
      <c r="E92" s="56"/>
      <c r="F92" s="52"/>
      <c r="G92" s="52"/>
      <c r="H92" s="62"/>
    </row>
    <row r="93" spans="2:8" x14ac:dyDescent="0.25">
      <c r="B93" s="56"/>
      <c r="C93" s="56"/>
      <c r="D93" s="56"/>
      <c r="E93" s="56"/>
      <c r="F93" s="52"/>
      <c r="G93" s="52"/>
      <c r="H93" s="62"/>
    </row>
    <row r="94" spans="2:8" x14ac:dyDescent="0.25">
      <c r="B94" s="56"/>
      <c r="C94" s="56"/>
      <c r="D94" s="56"/>
      <c r="E94" s="56"/>
      <c r="F94" s="52"/>
      <c r="G94" s="52"/>
      <c r="H94" s="62"/>
    </row>
    <row r="95" spans="2:8" x14ac:dyDescent="0.25">
      <c r="B95" s="56"/>
      <c r="C95" s="56"/>
      <c r="D95" s="56"/>
      <c r="E95" s="56"/>
      <c r="F95" s="52"/>
      <c r="G95" s="52"/>
      <c r="H95" s="62"/>
    </row>
    <row r="96" spans="2:8" x14ac:dyDescent="0.25">
      <c r="B96" s="56"/>
      <c r="C96" s="56"/>
      <c r="D96" s="56"/>
      <c r="E96" s="56"/>
      <c r="F96" s="52"/>
      <c r="G96" s="52"/>
      <c r="H96" s="62"/>
    </row>
    <row r="97" spans="2:8" x14ac:dyDescent="0.25">
      <c r="B97" s="56"/>
      <c r="C97" s="56"/>
      <c r="D97" s="56"/>
      <c r="E97" s="56"/>
      <c r="F97" s="52"/>
      <c r="G97" s="52"/>
      <c r="H97" s="62"/>
    </row>
    <row r="98" spans="2:8" x14ac:dyDescent="0.25">
      <c r="B98" s="56"/>
      <c r="C98" s="56"/>
      <c r="D98" s="56"/>
      <c r="E98" s="56"/>
      <c r="F98" s="52"/>
      <c r="G98" s="52"/>
      <c r="H98" s="62"/>
    </row>
    <row r="99" spans="2:8" x14ac:dyDescent="0.25">
      <c r="B99" s="56"/>
      <c r="C99" s="56"/>
      <c r="D99" s="56"/>
      <c r="E99" s="56"/>
      <c r="F99" s="52"/>
      <c r="G99" s="52"/>
      <c r="H99" s="62"/>
    </row>
    <row r="100" spans="2:8" x14ac:dyDescent="0.25">
      <c r="B100" s="56"/>
      <c r="C100" s="56"/>
      <c r="D100" s="56"/>
      <c r="E100" s="56"/>
      <c r="F100" s="52"/>
      <c r="G100" s="52"/>
      <c r="H100" s="62"/>
    </row>
    <row r="101" spans="2:8" x14ac:dyDescent="0.25">
      <c r="B101" s="56"/>
      <c r="C101" s="56"/>
      <c r="D101" s="56"/>
      <c r="E101" s="56"/>
      <c r="F101" s="52"/>
      <c r="G101" s="52"/>
      <c r="H101" s="62"/>
    </row>
    <row r="102" spans="2:8" x14ac:dyDescent="0.25">
      <c r="B102" s="56"/>
      <c r="C102" s="56"/>
      <c r="D102" s="56"/>
      <c r="E102" s="56"/>
      <c r="F102" s="52"/>
      <c r="G102" s="52"/>
      <c r="H102" s="62"/>
    </row>
    <row r="103" spans="2:8" x14ac:dyDescent="0.25">
      <c r="B103" s="56"/>
      <c r="C103" s="56"/>
      <c r="D103" s="56"/>
      <c r="E103" s="56"/>
      <c r="F103" s="52"/>
      <c r="G103" s="52"/>
      <c r="H103" s="62"/>
    </row>
    <row r="104" spans="2:8" x14ac:dyDescent="0.25">
      <c r="B104" s="56"/>
      <c r="C104" s="56"/>
      <c r="D104" s="56"/>
      <c r="E104" s="56"/>
      <c r="F104" s="52"/>
      <c r="G104" s="52"/>
      <c r="H104" s="62"/>
    </row>
    <row r="105" spans="2:8" x14ac:dyDescent="0.25">
      <c r="B105" s="56"/>
      <c r="C105" s="56"/>
      <c r="D105" s="56"/>
      <c r="E105" s="56"/>
      <c r="F105" s="52"/>
      <c r="G105" s="52"/>
      <c r="H105" s="62"/>
    </row>
    <row r="106" spans="2:8" x14ac:dyDescent="0.25">
      <c r="B106" s="56"/>
      <c r="C106" s="56"/>
      <c r="D106" s="56"/>
      <c r="E106" s="56"/>
      <c r="F106" s="52"/>
      <c r="G106" s="52"/>
      <c r="H106" s="62"/>
    </row>
    <row r="107" spans="2:8" x14ac:dyDescent="0.25">
      <c r="B107" s="56"/>
      <c r="C107" s="56"/>
      <c r="D107" s="56"/>
      <c r="E107" s="56"/>
      <c r="F107" s="52"/>
      <c r="G107" s="52"/>
      <c r="H107" s="62"/>
    </row>
    <row r="108" spans="2:8" x14ac:dyDescent="0.25">
      <c r="B108" s="56"/>
      <c r="C108" s="56"/>
      <c r="D108" s="56"/>
      <c r="E108" s="56"/>
      <c r="F108" s="52"/>
      <c r="G108" s="52"/>
      <c r="H108" s="62"/>
    </row>
    <row r="109" spans="2:8" x14ac:dyDescent="0.25">
      <c r="B109" s="56"/>
      <c r="C109" s="56"/>
      <c r="D109" s="56"/>
      <c r="E109" s="56"/>
      <c r="F109" s="52"/>
      <c r="G109" s="52"/>
      <c r="H109" s="62"/>
    </row>
    <row r="110" spans="2:8" x14ac:dyDescent="0.25">
      <c r="B110" s="56"/>
      <c r="C110" s="56"/>
      <c r="D110" s="56"/>
      <c r="E110" s="56"/>
      <c r="F110" s="52"/>
      <c r="G110" s="52"/>
      <c r="H110" s="62"/>
    </row>
    <row r="111" spans="2:8" x14ac:dyDescent="0.25">
      <c r="B111" s="56"/>
      <c r="C111" s="56"/>
      <c r="D111" s="56"/>
      <c r="E111" s="56"/>
      <c r="F111" s="52"/>
      <c r="G111" s="52"/>
      <c r="H111" s="62"/>
    </row>
    <row r="112" spans="2:8" x14ac:dyDescent="0.25">
      <c r="B112" s="56"/>
      <c r="C112" s="56"/>
      <c r="D112" s="56"/>
      <c r="E112" s="56"/>
      <c r="F112" s="52"/>
      <c r="G112" s="52"/>
      <c r="H112" s="62"/>
    </row>
    <row r="113" spans="2:8" x14ac:dyDescent="0.25">
      <c r="B113" s="56"/>
      <c r="C113" s="56"/>
      <c r="D113" s="56"/>
      <c r="E113" s="56"/>
      <c r="F113" s="52"/>
      <c r="G113" s="52"/>
      <c r="H113" s="62"/>
    </row>
    <row r="114" spans="2:8" x14ac:dyDescent="0.25">
      <c r="B114" s="56"/>
      <c r="C114" s="56"/>
      <c r="D114" s="56"/>
      <c r="E114" s="56"/>
      <c r="F114" s="52"/>
      <c r="G114" s="52"/>
      <c r="H114" s="62"/>
    </row>
    <row r="115" spans="2:8" x14ac:dyDescent="0.25">
      <c r="B115" s="56"/>
      <c r="C115" s="56"/>
      <c r="D115" s="56"/>
      <c r="E115" s="56"/>
      <c r="F115" s="52"/>
      <c r="G115" s="52"/>
      <c r="H115" s="62"/>
    </row>
    <row r="116" spans="2:8" x14ac:dyDescent="0.25">
      <c r="B116" s="56"/>
      <c r="C116" s="56"/>
      <c r="D116" s="56"/>
      <c r="E116" s="56"/>
      <c r="F116" s="52"/>
      <c r="G116" s="52"/>
      <c r="H116" s="62"/>
    </row>
    <row r="117" spans="2:8" x14ac:dyDescent="0.25">
      <c r="B117" s="56"/>
      <c r="C117" s="56"/>
      <c r="D117" s="56"/>
      <c r="E117" s="56"/>
      <c r="F117" s="52"/>
      <c r="G117" s="52"/>
      <c r="H117" s="62"/>
    </row>
  </sheetData>
  <sortState ref="B5:O34">
    <sortCondition ref="B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3" sqref="G23"/>
    </sheetView>
  </sheetViews>
  <sheetFormatPr defaultRowHeight="15" x14ac:dyDescent="0.25"/>
  <cols>
    <col min="3" max="3" width="12.42578125" customWidth="1"/>
    <col min="4" max="4" width="13.7109375" customWidth="1"/>
  </cols>
  <sheetData/>
  <sortState ref="B6:P120">
    <sortCondition ref="D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podľa príchodu</vt:lpstr>
      <vt:lpstr>pôvodné</vt:lpstr>
      <vt:lpstr>Hárok2</vt:lpstr>
      <vt:lpstr>Hárok3</vt:lpstr>
      <vt:lpstr>'podľa príchodu'!Oblast_tisku</vt:lpstr>
      <vt:lpstr>pôvodné!Oblast_tisku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Edita</cp:lastModifiedBy>
  <cp:lastPrinted>2014-07-28T19:52:55Z</cp:lastPrinted>
  <dcterms:created xsi:type="dcterms:W3CDTF">2014-02-24T12:08:08Z</dcterms:created>
  <dcterms:modified xsi:type="dcterms:W3CDTF">2018-01-09T13:29:04Z</dcterms:modified>
</cp:coreProperties>
</file>